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Non-Compliant Courses - RC" sheetId="1" r:id="rId1"/>
    <sheet name="Non-Compliant Courses - Action" sheetId="2" r:id="rId2"/>
  </sheets>
  <definedNames/>
  <calcPr fullCalcOnLoad="1"/>
</workbook>
</file>

<file path=xl/sharedStrings.xml><?xml version="1.0" encoding="utf-8"?>
<sst xmlns="http://schemas.openxmlformats.org/spreadsheetml/2006/main" count="351" uniqueCount="118">
  <si>
    <t>COMPUTER CONFIGURATION AND TROUBLESHOOTING</t>
  </si>
  <si>
    <t>Subject</t>
  </si>
  <si>
    <t>Course No</t>
  </si>
  <si>
    <t>Long Title</t>
  </si>
  <si>
    <t>ACCTG</t>
  </si>
  <si>
    <t>APPLIED ACCOUNTING</t>
  </si>
  <si>
    <t>AERO</t>
  </si>
  <si>
    <t>AVIATION MAINTENANCE TECHNOLOGY</t>
  </si>
  <si>
    <t>AG</t>
  </si>
  <si>
    <t>AGRICULTURE ACHIEVEMENT I</t>
  </si>
  <si>
    <t>AGRICULTURE ACHIEVEMENT II</t>
  </si>
  <si>
    <t>30B</t>
  </si>
  <si>
    <t>37B</t>
  </si>
  <si>
    <t>BA</t>
  </si>
  <si>
    <t>CALCULATOR APPLICATIONS</t>
  </si>
  <si>
    <t>33B</t>
  </si>
  <si>
    <t>40B</t>
  </si>
  <si>
    <t>DA</t>
  </si>
  <si>
    <t>DENTAL ASSISTING</t>
  </si>
  <si>
    <t>DENTAL ASSISTING 2</t>
  </si>
  <si>
    <t>ENGL</t>
  </si>
  <si>
    <t>WRITING SKILLS FOR COLLEGE</t>
  </si>
  <si>
    <t>READING SKILLS FOR COLLEGE</t>
  </si>
  <si>
    <t>BASIC LITERACY SKILLS</t>
  </si>
  <si>
    <t>262B</t>
  </si>
  <si>
    <t>READING IMPROVEMENT STRATEGIES</t>
  </si>
  <si>
    <t>2A</t>
  </si>
  <si>
    <t>4A</t>
  </si>
  <si>
    <t>4B</t>
  </si>
  <si>
    <t>HLTH</t>
  </si>
  <si>
    <t>INTERPRETING IN HEALTH CARE I</t>
  </si>
  <si>
    <t>INTERPRETING IN HEALTH CARE II</t>
  </si>
  <si>
    <t>FIELD WORK IN HEALTH CARE INTERPRETING</t>
  </si>
  <si>
    <t>IS</t>
  </si>
  <si>
    <t>LITEC</t>
  </si>
  <si>
    <t>LIBRARY &amp; COMPUTER LAB SKILLS</t>
  </si>
  <si>
    <t>MAG</t>
  </si>
  <si>
    <t>FORKLIFT SAFETY</t>
  </si>
  <si>
    <t>MATH</t>
  </si>
  <si>
    <t>4C</t>
  </si>
  <si>
    <t>ELEMENTARY ALGEBRA</t>
  </si>
  <si>
    <t>INTERMEDIATE ALGEBRA</t>
  </si>
  <si>
    <t>38B</t>
  </si>
  <si>
    <t>2B</t>
  </si>
  <si>
    <t>NAT</t>
  </si>
  <si>
    <t>NURSING ASSISTANT TRAINING</t>
  </si>
  <si>
    <t>NR</t>
  </si>
  <si>
    <t>S-231 ENGINE BOSS</t>
  </si>
  <si>
    <t>OT</t>
  </si>
  <si>
    <t>MACHINE TRANSCRIPTION</t>
  </si>
  <si>
    <t>PE</t>
  </si>
  <si>
    <t>ATHLETIC TRAINING</t>
  </si>
  <si>
    <t>COMPETITIVE BASEBALL</t>
  </si>
  <si>
    <t>31B</t>
  </si>
  <si>
    <t>COMPETITIVE BASKETBALL</t>
  </si>
  <si>
    <t>COMPETITIVE FOOTBALL</t>
  </si>
  <si>
    <t>34B</t>
  </si>
  <si>
    <t>COMPETITIVE GOLF</t>
  </si>
  <si>
    <t>COMPETITIVE SOFTBALL</t>
  </si>
  <si>
    <t>COMPETITIVE TENNIS</t>
  </si>
  <si>
    <t>39B</t>
  </si>
  <si>
    <t>COMPETITIVE TRACK AND FIELD</t>
  </si>
  <si>
    <t>COMPETITIVE VOLLEYBALL</t>
  </si>
  <si>
    <t>PHYS</t>
  </si>
  <si>
    <t>GENERAL PHYSICS I</t>
  </si>
  <si>
    <t>GENERAL PHYSICS II</t>
  </si>
  <si>
    <t>PHYSICS FOR SCIENTISTS AND ENGINEERS</t>
  </si>
  <si>
    <t>PLS</t>
  </si>
  <si>
    <t>BIOMETRICS</t>
  </si>
  <si>
    <t>Current Units</t>
  </si>
  <si>
    <t>Fall 08</t>
  </si>
  <si>
    <t>x</t>
  </si>
  <si>
    <t>Reedley Course Outlines Out of Compliance with New Title 5 Regulations</t>
  </si>
  <si>
    <t>Remedy:  Change Unit Value, Change Hours, or Combination</t>
  </si>
  <si>
    <t>ENGL *</t>
  </si>
  <si>
    <t>* Bolded Courses are common with FCC</t>
  </si>
  <si>
    <t>Current LEC HRS Per Week</t>
  </si>
  <si>
    <t>Current LAB HRS Per Week</t>
  </si>
  <si>
    <t>Recommended Action</t>
  </si>
  <si>
    <t>Current LAB STUDY HRS Per Semester (From Course Outline)</t>
  </si>
  <si>
    <t>COLUMN IDENTIFICATION</t>
  </si>
  <si>
    <t>A</t>
  </si>
  <si>
    <t>B</t>
  </si>
  <si>
    <t>C</t>
  </si>
  <si>
    <t>D</t>
  </si>
  <si>
    <t>E</t>
  </si>
  <si>
    <t>F</t>
  </si>
  <si>
    <t>G</t>
  </si>
  <si>
    <t>H</t>
  </si>
  <si>
    <t>I</t>
  </si>
  <si>
    <t>J</t>
  </si>
  <si>
    <t>K</t>
  </si>
  <si>
    <t>L</t>
  </si>
  <si>
    <t>Current LEC HRS Per Semester (Col. C  X 18)</t>
  </si>
  <si>
    <t>Current LAB HRS Per Semester  (Col. D X 18)</t>
  </si>
  <si>
    <t>Current LEC STUDY HRS Per Semester (Col. E X 2))</t>
  </si>
  <si>
    <t>TOTAL (Cols. E + F + G + H)</t>
  </si>
  <si>
    <t>Number of Units (Col. I divided by 54)</t>
  </si>
  <si>
    <t>Rounded Unit Value</t>
  </si>
  <si>
    <t>Increase course to 4 units</t>
  </si>
  <si>
    <t>The physics departments within SCCCD have come to consensus regarding how to comply with our Title V unit requirements.  We propose that the ratio of study hours to lecture hours be reduced to bring us within compliance.  I believe that the numbers will change from 2 down to 1.5 for the recommended study hours. It turns out that FCC physics courses have fewer lecture hours per week than the RC campuses do.  FCC desires to increase the number of lecture hours to accommodate the student needs for a recitation hour, something the universities all require of their physics students.  The FCC faculty will address this issue through their curriculum modification process.</t>
  </si>
  <si>
    <t>Remove Lecture Study Hours, keep at 1 unit.</t>
  </si>
  <si>
    <t>We have discussed the change with FCC and NC and we are in agreement to change Math 101 and 103 to 5 units.</t>
  </si>
  <si>
    <t>The reading instructors at RC would like the Engl 126 to remain unchanged at 3.0 units with the "lecture study hours" at 90, not 144. There is not agreement on this. North Center faculty are divided, some wanting 3.0 units, others 4.0 units. Mike van Wyhe has been in communication with FCC. Their faculty is intending to change the course to 4.0 units. So RC reading faculty are not in agreement with FCC.</t>
  </si>
  <si>
    <t>change to 1 unit</t>
  </si>
  <si>
    <t>Reduce lecture study time and keep at 3</t>
  </si>
  <si>
    <t>Reduce lecture study time and keep at 1</t>
  </si>
  <si>
    <t>PE 20 will follow the chart and increase units to 3.50.</t>
  </si>
  <si>
    <t>PE 30B, 31B, 33B, 34B, 37B, 38B, 39B, 40B will following the chart and increase units to 3.00.</t>
  </si>
  <si>
    <t>NAT 101 lecture study hours will be decreased to 1.60 changing the total number of lecture study hours per semester to 158.4 added to the lecture and lab hours equals 374.4 total hours divided by 54 will yield 7.00 units.  (Hope you can follow that!)</t>
  </si>
  <si>
    <t>Change lecture study hours to zero</t>
  </si>
  <si>
    <t>Change units to 1.50</t>
  </si>
  <si>
    <t>Change lecyure study hours to one (i.e.total of 54)</t>
  </si>
  <si>
    <t xml:space="preserve">Table discussion until program review course will either be retooled or deleted </t>
  </si>
  <si>
    <t xml:space="preserve">HCI changes for HLTH 14, 15, and 16 come down to that we will change the number of units in the first column to 4.0. </t>
  </si>
  <si>
    <t xml:space="preserve">We just dropped the ratio of lec/study to 1.5 to 1. It leaves the units as is. </t>
  </si>
  <si>
    <t>DRAFT</t>
  </si>
  <si>
    <t>OT4 is going through a re-write and will be ready this semester.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</si>
</sst>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s>
  <fonts count="10">
    <font>
      <sz val="10"/>
      <name val="Arial"/>
      <family val="0"/>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b/>
      <sz val="11"/>
      <name val="Arial"/>
      <family val="2"/>
    </font>
    <font>
      <b/>
      <sz val="10"/>
      <name val="Arial"/>
      <family val="2"/>
    </font>
    <font>
      <b/>
      <sz val="12"/>
      <name val="Arial"/>
      <family val="2"/>
    </font>
    <font>
      <sz val="9"/>
      <color indexed="8"/>
      <name val="Arial"/>
      <family val="2"/>
    </font>
  </fonts>
  <fills count="3">
    <fill>
      <patternFill/>
    </fill>
    <fill>
      <patternFill patternType="gray125"/>
    </fill>
    <fill>
      <patternFill patternType="solid">
        <fgColor indexed="43"/>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Fill="1" applyAlignment="1">
      <alignment vertical="center"/>
    </xf>
    <xf numFmtId="2" fontId="4" fillId="0" borderId="0" xfId="0" applyNumberFormat="1" applyFont="1" applyFill="1" applyAlignment="1">
      <alignment vertical="center"/>
    </xf>
    <xf numFmtId="0" fontId="5" fillId="0" borderId="0" xfId="0" applyFont="1" applyFill="1" applyAlignment="1">
      <alignment vertical="center"/>
    </xf>
    <xf numFmtId="2" fontId="4" fillId="0" borderId="0" xfId="0" applyNumberFormat="1" applyFont="1" applyFill="1" applyAlignment="1">
      <alignment horizontal="center" vertical="center"/>
    </xf>
    <xf numFmtId="0" fontId="4" fillId="0" borderId="1" xfId="0" applyFont="1" applyFill="1" applyBorder="1" applyAlignment="1">
      <alignment vertical="center"/>
    </xf>
    <xf numFmtId="2" fontId="4" fillId="0" borderId="1" xfId="0" applyNumberFormat="1" applyFont="1" applyFill="1" applyBorder="1" applyAlignment="1">
      <alignment horizontal="center" vertical="center"/>
    </xf>
    <xf numFmtId="2" fontId="4" fillId="0" borderId="1" xfId="0" applyNumberFormat="1" applyFont="1" applyFill="1" applyBorder="1" applyAlignment="1">
      <alignment vertical="center"/>
    </xf>
    <xf numFmtId="0" fontId="4" fillId="2" borderId="1" xfId="0" applyFont="1" applyFill="1" applyBorder="1" applyAlignment="1">
      <alignment vertical="center"/>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lignment vertical="center"/>
    </xf>
    <xf numFmtId="0" fontId="5" fillId="2" borderId="1" xfId="0" applyFont="1" applyFill="1" applyBorder="1" applyAlignment="1">
      <alignment vertical="center"/>
    </xf>
    <xf numFmtId="0" fontId="5" fillId="0" borderId="0" xfId="0" applyFont="1" applyFill="1" applyAlignment="1">
      <alignment vertical="center" wrapText="1"/>
    </xf>
    <xf numFmtId="0" fontId="5" fillId="0" borderId="1" xfId="0" applyFont="1" applyFill="1" applyBorder="1" applyAlignment="1">
      <alignmen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5"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wrapText="1"/>
    </xf>
    <xf numFmtId="1" fontId="5" fillId="0" borderId="0" xfId="0" applyNumberFormat="1" applyFont="1" applyFill="1" applyAlignment="1">
      <alignment horizontal="center" vertical="center" wrapText="1"/>
    </xf>
    <xf numFmtId="0" fontId="4" fillId="0" borderId="0" xfId="0" applyFont="1" applyFill="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wrapText="1"/>
    </xf>
    <xf numFmtId="0" fontId="0" fillId="0" borderId="1" xfId="0" applyFont="1" applyBorder="1" applyAlignment="1">
      <alignment/>
    </xf>
    <xf numFmtId="0" fontId="4" fillId="0" borderId="1" xfId="0" applyFont="1" applyBorder="1" applyAlignment="1">
      <alignment/>
    </xf>
    <xf numFmtId="165" fontId="7" fillId="0" borderId="0" xfId="0" applyNumberFormat="1" applyFont="1" applyFill="1" applyAlignment="1">
      <alignment horizontal="left" vertical="center"/>
    </xf>
    <xf numFmtId="165" fontId="0" fillId="0" borderId="0" xfId="0" applyNumberFormat="1" applyAlignment="1">
      <alignment horizontal="left" vertical="center"/>
    </xf>
    <xf numFmtId="1" fontId="5" fillId="0" borderId="2" xfId="0" applyNumberFormat="1" applyFont="1" applyFill="1" applyBorder="1" applyAlignment="1">
      <alignment horizontal="left" vertical="center" wrapText="1"/>
    </xf>
    <xf numFmtId="1" fontId="0" fillId="0" borderId="3" xfId="0" applyNumberFormat="1" applyBorder="1" applyAlignment="1">
      <alignment horizontal="left" vertical="center" wrapText="1"/>
    </xf>
    <xf numFmtId="1" fontId="0" fillId="0" borderId="4" xfId="0" applyNumberFormat="1" applyBorder="1" applyAlignment="1">
      <alignment horizontal="left" vertical="center" wrapText="1"/>
    </xf>
    <xf numFmtId="0" fontId="4" fillId="0" borderId="1" xfId="0" applyFont="1" applyBorder="1" applyAlignment="1">
      <alignment wrapText="1"/>
    </xf>
    <xf numFmtId="0" fontId="0" fillId="0" borderId="1" xfId="0" applyBorder="1" applyAlignment="1">
      <alignment wrapText="1"/>
    </xf>
    <xf numFmtId="0" fontId="8" fillId="0" borderId="0" xfId="0" applyFont="1" applyFill="1" applyAlignment="1">
      <alignment horizontal="center" vertical="center"/>
    </xf>
    <xf numFmtId="0" fontId="0" fillId="0" borderId="0" xfId="0" applyAlignment="1">
      <alignment horizontal="center" vertical="center"/>
    </xf>
    <xf numFmtId="0" fontId="9"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6"/>
  <sheetViews>
    <sheetView tabSelected="1" zoomScale="80" zoomScaleNormal="80" workbookViewId="0" topLeftCell="A1">
      <pane ySplit="6" topLeftCell="BM30" activePane="bottomLeft" state="frozen"/>
      <selection pane="topLeft" activeCell="A1" sqref="A1"/>
      <selection pane="bottomLeft" activeCell="O39" sqref="O39"/>
    </sheetView>
  </sheetViews>
  <sheetFormatPr defaultColWidth="9.140625" defaultRowHeight="12.75"/>
  <cols>
    <col min="1" max="1" width="8.7109375" style="1" customWidth="1"/>
    <col min="2" max="2" width="9.140625" style="19" customWidth="1"/>
    <col min="3" max="3" width="47.421875" style="1" customWidth="1"/>
    <col min="4" max="4" width="7.140625" style="4" customWidth="1"/>
    <col min="5" max="5" width="10.00390625" style="2" customWidth="1"/>
    <col min="6" max="7" width="9.140625" style="2" customWidth="1"/>
    <col min="8" max="8" width="10.00390625" style="2" customWidth="1"/>
    <col min="9" max="9" width="9.8515625" style="2" customWidth="1"/>
    <col min="10" max="10" width="10.28125" style="4" customWidth="1"/>
    <col min="11" max="11" width="9.7109375" style="2" customWidth="1"/>
    <col min="12" max="13" width="9.140625" style="2" customWidth="1"/>
    <col min="14" max="14" width="12.28125" style="4" customWidth="1"/>
    <col min="15" max="15" width="41.57421875" style="26" customWidth="1"/>
    <col min="16" max="16384" width="9.140625" style="1" customWidth="1"/>
  </cols>
  <sheetData>
    <row r="1" spans="1:15" ht="30.75" customHeight="1">
      <c r="A1" s="38" t="s">
        <v>116</v>
      </c>
      <c r="B1" s="39"/>
      <c r="C1" s="39"/>
      <c r="D1" s="39"/>
      <c r="E1" s="39"/>
      <c r="F1" s="39"/>
      <c r="G1" s="39"/>
      <c r="H1" s="39"/>
      <c r="I1" s="39"/>
      <c r="J1" s="39"/>
      <c r="K1" s="39"/>
      <c r="L1" s="39"/>
      <c r="M1" s="39"/>
      <c r="N1" s="39"/>
      <c r="O1" s="39"/>
    </row>
    <row r="2" ht="15">
      <c r="A2" s="16" t="s">
        <v>72</v>
      </c>
    </row>
    <row r="3" ht="12.75">
      <c r="A3" s="17" t="s">
        <v>73</v>
      </c>
    </row>
    <row r="4" spans="1:3" ht="12.75">
      <c r="A4" s="31">
        <v>39463</v>
      </c>
      <c r="B4" s="32"/>
      <c r="C4" s="32"/>
    </row>
    <row r="6" spans="1:15" s="12" customFormat="1" ht="103.5" customHeight="1">
      <c r="A6" s="13" t="s">
        <v>1</v>
      </c>
      <c r="B6" s="18" t="s">
        <v>2</v>
      </c>
      <c r="C6" s="13" t="s">
        <v>3</v>
      </c>
      <c r="D6" s="14" t="s">
        <v>70</v>
      </c>
      <c r="E6" s="14" t="s">
        <v>69</v>
      </c>
      <c r="F6" s="14" t="s">
        <v>76</v>
      </c>
      <c r="G6" s="14" t="s">
        <v>77</v>
      </c>
      <c r="H6" s="14" t="s">
        <v>93</v>
      </c>
      <c r="I6" s="14" t="s">
        <v>94</v>
      </c>
      <c r="J6" s="14" t="s">
        <v>95</v>
      </c>
      <c r="K6" s="14" t="s">
        <v>79</v>
      </c>
      <c r="L6" s="14" t="s">
        <v>96</v>
      </c>
      <c r="M6" s="14" t="s">
        <v>97</v>
      </c>
      <c r="N6" s="14" t="s">
        <v>98</v>
      </c>
      <c r="O6" s="18" t="s">
        <v>78</v>
      </c>
    </row>
    <row r="7" spans="1:15" s="25" customFormat="1" ht="16.5" customHeight="1">
      <c r="A7" s="33" t="s">
        <v>80</v>
      </c>
      <c r="B7" s="34"/>
      <c r="C7" s="35"/>
      <c r="D7" s="24" t="s">
        <v>81</v>
      </c>
      <c r="E7" s="24" t="s">
        <v>82</v>
      </c>
      <c r="F7" s="24" t="s">
        <v>83</v>
      </c>
      <c r="G7" s="24" t="s">
        <v>84</v>
      </c>
      <c r="H7" s="24" t="s">
        <v>85</v>
      </c>
      <c r="I7" s="24" t="s">
        <v>86</v>
      </c>
      <c r="J7" s="24" t="s">
        <v>87</v>
      </c>
      <c r="K7" s="24" t="s">
        <v>88</v>
      </c>
      <c r="L7" s="24" t="s">
        <v>89</v>
      </c>
      <c r="M7" s="24" t="s">
        <v>90</v>
      </c>
      <c r="N7" s="24" t="s">
        <v>91</v>
      </c>
      <c r="O7" s="24"/>
    </row>
    <row r="8" spans="1:15" ht="12">
      <c r="A8" s="8" t="s">
        <v>4</v>
      </c>
      <c r="B8" s="20">
        <v>40</v>
      </c>
      <c r="C8" s="8" t="s">
        <v>5</v>
      </c>
      <c r="D8" s="9" t="s">
        <v>71</v>
      </c>
      <c r="E8" s="10">
        <v>3</v>
      </c>
      <c r="F8" s="10">
        <v>3</v>
      </c>
      <c r="G8" s="10">
        <v>2</v>
      </c>
      <c r="H8" s="10">
        <f aca="true" t="shared" si="0" ref="H8:H54">SUM(F8*18)</f>
        <v>54</v>
      </c>
      <c r="I8" s="10">
        <f aca="true" t="shared" si="1" ref="I8:I54">SUM(G8*18)</f>
        <v>36</v>
      </c>
      <c r="J8" s="9">
        <f aca="true" t="shared" si="2" ref="J8:J32">SUM(H8*2)</f>
        <v>108</v>
      </c>
      <c r="K8" s="10">
        <v>0</v>
      </c>
      <c r="L8" s="10">
        <f aca="true" t="shared" si="3" ref="L8:L32">SUM(H8:K8)</f>
        <v>198</v>
      </c>
      <c r="M8" s="10">
        <f>SUM(L8/54)</f>
        <v>3.6666666666666665</v>
      </c>
      <c r="N8" s="9">
        <v>3.5</v>
      </c>
      <c r="O8" s="5" t="s">
        <v>105</v>
      </c>
    </row>
    <row r="9" spans="1:15" ht="24">
      <c r="A9" s="8" t="s">
        <v>6</v>
      </c>
      <c r="B9" s="20">
        <v>1</v>
      </c>
      <c r="C9" s="8" t="s">
        <v>7</v>
      </c>
      <c r="D9" s="9" t="s">
        <v>71</v>
      </c>
      <c r="E9" s="10">
        <v>17.5</v>
      </c>
      <c r="F9" s="10">
        <v>15</v>
      </c>
      <c r="G9" s="10">
        <v>15</v>
      </c>
      <c r="H9" s="10">
        <f t="shared" si="0"/>
        <v>270</v>
      </c>
      <c r="I9" s="10">
        <f t="shared" si="1"/>
        <v>270</v>
      </c>
      <c r="J9" s="9">
        <f t="shared" si="2"/>
        <v>540</v>
      </c>
      <c r="K9" s="10">
        <v>0</v>
      </c>
      <c r="L9" s="10">
        <f t="shared" si="3"/>
        <v>1080</v>
      </c>
      <c r="M9" s="10">
        <f aca="true" t="shared" si="4" ref="M9:M53">SUM(L9/54)</f>
        <v>20</v>
      </c>
      <c r="N9" s="9">
        <f aca="true" t="shared" si="5" ref="N9:N22">SUM(L9/54)</f>
        <v>20</v>
      </c>
      <c r="O9" s="28" t="s">
        <v>115</v>
      </c>
    </row>
    <row r="10" spans="1:15" ht="24">
      <c r="A10" s="5" t="s">
        <v>6</v>
      </c>
      <c r="B10" s="21">
        <v>2</v>
      </c>
      <c r="C10" s="5" t="s">
        <v>7</v>
      </c>
      <c r="D10" s="6"/>
      <c r="E10" s="7">
        <v>17.5</v>
      </c>
      <c r="F10" s="7">
        <v>15</v>
      </c>
      <c r="G10" s="7">
        <v>15</v>
      </c>
      <c r="H10" s="7">
        <f t="shared" si="0"/>
        <v>270</v>
      </c>
      <c r="I10" s="7">
        <f t="shared" si="1"/>
        <v>270</v>
      </c>
      <c r="J10" s="6">
        <f t="shared" si="2"/>
        <v>540</v>
      </c>
      <c r="K10" s="7">
        <v>0</v>
      </c>
      <c r="L10" s="7">
        <f t="shared" si="3"/>
        <v>1080</v>
      </c>
      <c r="M10" s="7">
        <f t="shared" si="4"/>
        <v>20</v>
      </c>
      <c r="N10" s="6">
        <f t="shared" si="5"/>
        <v>20</v>
      </c>
      <c r="O10" s="28" t="s">
        <v>115</v>
      </c>
    </row>
    <row r="11" spans="1:15" ht="24">
      <c r="A11" s="8" t="s">
        <v>6</v>
      </c>
      <c r="B11" s="20">
        <v>3</v>
      </c>
      <c r="C11" s="8" t="s">
        <v>7</v>
      </c>
      <c r="D11" s="9" t="s">
        <v>71</v>
      </c>
      <c r="E11" s="10">
        <v>17.5</v>
      </c>
      <c r="F11" s="10">
        <v>15</v>
      </c>
      <c r="G11" s="10">
        <v>15</v>
      </c>
      <c r="H11" s="10">
        <f t="shared" si="0"/>
        <v>270</v>
      </c>
      <c r="I11" s="10">
        <f t="shared" si="1"/>
        <v>270</v>
      </c>
      <c r="J11" s="9">
        <f t="shared" si="2"/>
        <v>540</v>
      </c>
      <c r="K11" s="10">
        <v>0</v>
      </c>
      <c r="L11" s="10">
        <f t="shared" si="3"/>
        <v>1080</v>
      </c>
      <c r="M11" s="10">
        <f t="shared" si="4"/>
        <v>20</v>
      </c>
      <c r="N11" s="9">
        <f t="shared" si="5"/>
        <v>20</v>
      </c>
      <c r="O11" s="28" t="s">
        <v>115</v>
      </c>
    </row>
    <row r="12" spans="1:15" ht="24">
      <c r="A12" s="5" t="s">
        <v>6</v>
      </c>
      <c r="B12" s="21">
        <v>4</v>
      </c>
      <c r="C12" s="5" t="s">
        <v>7</v>
      </c>
      <c r="D12" s="6"/>
      <c r="E12" s="7">
        <v>17.5</v>
      </c>
      <c r="F12" s="7">
        <v>15</v>
      </c>
      <c r="G12" s="7">
        <v>15</v>
      </c>
      <c r="H12" s="7">
        <f t="shared" si="0"/>
        <v>270</v>
      </c>
      <c r="I12" s="7">
        <f t="shared" si="1"/>
        <v>270</v>
      </c>
      <c r="J12" s="6">
        <f t="shared" si="2"/>
        <v>540</v>
      </c>
      <c r="K12" s="7">
        <v>0</v>
      </c>
      <c r="L12" s="7">
        <f t="shared" si="3"/>
        <v>1080</v>
      </c>
      <c r="M12" s="7">
        <f t="shared" si="4"/>
        <v>20</v>
      </c>
      <c r="N12" s="6">
        <f t="shared" si="5"/>
        <v>20</v>
      </c>
      <c r="O12" s="28" t="s">
        <v>115</v>
      </c>
    </row>
    <row r="13" spans="1:15" ht="12" hidden="1">
      <c r="A13" s="5" t="s">
        <v>6</v>
      </c>
      <c r="B13" s="21">
        <v>11</v>
      </c>
      <c r="C13" s="5" t="s">
        <v>7</v>
      </c>
      <c r="D13" s="6"/>
      <c r="E13" s="7">
        <v>8.5</v>
      </c>
      <c r="F13" s="7">
        <v>7.5</v>
      </c>
      <c r="G13" s="7">
        <v>7.5</v>
      </c>
      <c r="H13" s="7">
        <f t="shared" si="0"/>
        <v>135</v>
      </c>
      <c r="I13" s="7">
        <f t="shared" si="1"/>
        <v>135</v>
      </c>
      <c r="J13" s="6">
        <f t="shared" si="2"/>
        <v>270</v>
      </c>
      <c r="K13" s="7">
        <v>0</v>
      </c>
      <c r="L13" s="7">
        <f t="shared" si="3"/>
        <v>540</v>
      </c>
      <c r="M13" s="7">
        <f t="shared" si="4"/>
        <v>10</v>
      </c>
      <c r="N13" s="6">
        <f t="shared" si="5"/>
        <v>10</v>
      </c>
      <c r="O13" s="27"/>
    </row>
    <row r="14" spans="1:15" ht="12" hidden="1">
      <c r="A14" s="5" t="s">
        <v>6</v>
      </c>
      <c r="B14" s="21">
        <v>12</v>
      </c>
      <c r="C14" s="5" t="s">
        <v>7</v>
      </c>
      <c r="D14" s="6"/>
      <c r="E14" s="7">
        <v>9</v>
      </c>
      <c r="F14" s="7">
        <v>7.5</v>
      </c>
      <c r="G14" s="7">
        <v>7.5</v>
      </c>
      <c r="H14" s="7">
        <f t="shared" si="0"/>
        <v>135</v>
      </c>
      <c r="I14" s="7">
        <f t="shared" si="1"/>
        <v>135</v>
      </c>
      <c r="J14" s="6">
        <f t="shared" si="2"/>
        <v>270</v>
      </c>
      <c r="K14" s="7">
        <v>0</v>
      </c>
      <c r="L14" s="7">
        <f t="shared" si="3"/>
        <v>540</v>
      </c>
      <c r="M14" s="7">
        <f t="shared" si="4"/>
        <v>10</v>
      </c>
      <c r="N14" s="6">
        <f t="shared" si="5"/>
        <v>10</v>
      </c>
      <c r="O14" s="27"/>
    </row>
    <row r="15" spans="1:15" ht="12" hidden="1">
      <c r="A15" s="5" t="s">
        <v>6</v>
      </c>
      <c r="B15" s="21">
        <v>13</v>
      </c>
      <c r="C15" s="5" t="s">
        <v>7</v>
      </c>
      <c r="D15" s="6"/>
      <c r="E15" s="7">
        <v>8.5</v>
      </c>
      <c r="F15" s="7">
        <v>7.5</v>
      </c>
      <c r="G15" s="7">
        <v>7.5</v>
      </c>
      <c r="H15" s="7">
        <f t="shared" si="0"/>
        <v>135</v>
      </c>
      <c r="I15" s="7">
        <f t="shared" si="1"/>
        <v>135</v>
      </c>
      <c r="J15" s="6">
        <f t="shared" si="2"/>
        <v>270</v>
      </c>
      <c r="K15" s="7">
        <v>0</v>
      </c>
      <c r="L15" s="7">
        <f t="shared" si="3"/>
        <v>540</v>
      </c>
      <c r="M15" s="7">
        <f t="shared" si="4"/>
        <v>10</v>
      </c>
      <c r="N15" s="6">
        <f t="shared" si="5"/>
        <v>10</v>
      </c>
      <c r="O15" s="27"/>
    </row>
    <row r="16" spans="1:15" ht="12" hidden="1">
      <c r="A16" s="5" t="s">
        <v>6</v>
      </c>
      <c r="B16" s="21">
        <v>14</v>
      </c>
      <c r="C16" s="5" t="s">
        <v>7</v>
      </c>
      <c r="D16" s="6"/>
      <c r="E16" s="7">
        <v>9</v>
      </c>
      <c r="F16" s="7">
        <v>7.5</v>
      </c>
      <c r="G16" s="7">
        <v>7.5</v>
      </c>
      <c r="H16" s="7">
        <f t="shared" si="0"/>
        <v>135</v>
      </c>
      <c r="I16" s="7">
        <f t="shared" si="1"/>
        <v>135</v>
      </c>
      <c r="J16" s="6">
        <f t="shared" si="2"/>
        <v>270</v>
      </c>
      <c r="K16" s="7">
        <v>0</v>
      </c>
      <c r="L16" s="7">
        <f t="shared" si="3"/>
        <v>540</v>
      </c>
      <c r="M16" s="7">
        <f t="shared" si="4"/>
        <v>10</v>
      </c>
      <c r="N16" s="6">
        <f t="shared" si="5"/>
        <v>10</v>
      </c>
      <c r="O16" s="27"/>
    </row>
    <row r="17" spans="1:15" ht="12" hidden="1">
      <c r="A17" s="5" t="s">
        <v>6</v>
      </c>
      <c r="B17" s="21">
        <v>21</v>
      </c>
      <c r="C17" s="5" t="s">
        <v>7</v>
      </c>
      <c r="D17" s="6"/>
      <c r="E17" s="7">
        <v>8.5</v>
      </c>
      <c r="F17" s="7">
        <v>7.5</v>
      </c>
      <c r="G17" s="7">
        <v>7.5</v>
      </c>
      <c r="H17" s="7">
        <f t="shared" si="0"/>
        <v>135</v>
      </c>
      <c r="I17" s="7">
        <f t="shared" si="1"/>
        <v>135</v>
      </c>
      <c r="J17" s="6">
        <f t="shared" si="2"/>
        <v>270</v>
      </c>
      <c r="K17" s="7">
        <v>0</v>
      </c>
      <c r="L17" s="7">
        <f t="shared" si="3"/>
        <v>540</v>
      </c>
      <c r="M17" s="7">
        <f t="shared" si="4"/>
        <v>10</v>
      </c>
      <c r="N17" s="6">
        <f t="shared" si="5"/>
        <v>10</v>
      </c>
      <c r="O17" s="27"/>
    </row>
    <row r="18" spans="1:15" ht="12" hidden="1">
      <c r="A18" s="5" t="s">
        <v>6</v>
      </c>
      <c r="B18" s="21">
        <v>22</v>
      </c>
      <c r="C18" s="5" t="s">
        <v>7</v>
      </c>
      <c r="D18" s="6"/>
      <c r="E18" s="7">
        <v>9</v>
      </c>
      <c r="F18" s="7">
        <v>7.5</v>
      </c>
      <c r="G18" s="7">
        <v>7.5</v>
      </c>
      <c r="H18" s="7">
        <f t="shared" si="0"/>
        <v>135</v>
      </c>
      <c r="I18" s="7">
        <f t="shared" si="1"/>
        <v>135</v>
      </c>
      <c r="J18" s="6">
        <f t="shared" si="2"/>
        <v>270</v>
      </c>
      <c r="K18" s="7">
        <v>0</v>
      </c>
      <c r="L18" s="7">
        <f t="shared" si="3"/>
        <v>540</v>
      </c>
      <c r="M18" s="7">
        <f t="shared" si="4"/>
        <v>10</v>
      </c>
      <c r="N18" s="6">
        <f t="shared" si="5"/>
        <v>10</v>
      </c>
      <c r="O18" s="27"/>
    </row>
    <row r="19" spans="1:15" ht="12" hidden="1">
      <c r="A19" s="5" t="s">
        <v>6</v>
      </c>
      <c r="B19" s="21">
        <v>23</v>
      </c>
      <c r="C19" s="5" t="s">
        <v>7</v>
      </c>
      <c r="D19" s="6"/>
      <c r="E19" s="7">
        <v>8.5</v>
      </c>
      <c r="F19" s="7">
        <v>7.5</v>
      </c>
      <c r="G19" s="7">
        <v>7.5</v>
      </c>
      <c r="H19" s="7">
        <f t="shared" si="0"/>
        <v>135</v>
      </c>
      <c r="I19" s="7">
        <f t="shared" si="1"/>
        <v>135</v>
      </c>
      <c r="J19" s="6">
        <f t="shared" si="2"/>
        <v>270</v>
      </c>
      <c r="K19" s="7">
        <v>0</v>
      </c>
      <c r="L19" s="7">
        <f t="shared" si="3"/>
        <v>540</v>
      </c>
      <c r="M19" s="7">
        <f t="shared" si="4"/>
        <v>10</v>
      </c>
      <c r="N19" s="6">
        <f t="shared" si="5"/>
        <v>10</v>
      </c>
      <c r="O19" s="27"/>
    </row>
    <row r="20" spans="1:15" ht="12" hidden="1">
      <c r="A20" s="5" t="s">
        <v>6</v>
      </c>
      <c r="B20" s="21">
        <v>24</v>
      </c>
      <c r="C20" s="5" t="s">
        <v>7</v>
      </c>
      <c r="D20" s="6"/>
      <c r="E20" s="7">
        <v>9</v>
      </c>
      <c r="F20" s="7">
        <v>7.5</v>
      </c>
      <c r="G20" s="7">
        <v>7.5</v>
      </c>
      <c r="H20" s="7">
        <f t="shared" si="0"/>
        <v>135</v>
      </c>
      <c r="I20" s="7">
        <f t="shared" si="1"/>
        <v>135</v>
      </c>
      <c r="J20" s="6">
        <f t="shared" si="2"/>
        <v>270</v>
      </c>
      <c r="K20" s="7">
        <v>0</v>
      </c>
      <c r="L20" s="7">
        <f t="shared" si="3"/>
        <v>540</v>
      </c>
      <c r="M20" s="7">
        <f t="shared" si="4"/>
        <v>10</v>
      </c>
      <c r="N20" s="6">
        <f t="shared" si="5"/>
        <v>10</v>
      </c>
      <c r="O20" s="27"/>
    </row>
    <row r="21" spans="1:15" ht="12">
      <c r="A21" s="5" t="s">
        <v>8</v>
      </c>
      <c r="B21" s="21">
        <v>260</v>
      </c>
      <c r="C21" s="5" t="s">
        <v>9</v>
      </c>
      <c r="D21" s="6"/>
      <c r="E21" s="7">
        <v>0.5</v>
      </c>
      <c r="F21" s="7">
        <v>1</v>
      </c>
      <c r="G21" s="7"/>
      <c r="H21" s="7">
        <f t="shared" si="0"/>
        <v>18</v>
      </c>
      <c r="I21" s="7">
        <f t="shared" si="1"/>
        <v>0</v>
      </c>
      <c r="J21" s="6">
        <f t="shared" si="2"/>
        <v>36</v>
      </c>
      <c r="K21" s="7">
        <v>0</v>
      </c>
      <c r="L21" s="7">
        <f t="shared" si="3"/>
        <v>54</v>
      </c>
      <c r="M21" s="7">
        <f t="shared" si="4"/>
        <v>1</v>
      </c>
      <c r="N21" s="6">
        <f t="shared" si="5"/>
        <v>1</v>
      </c>
      <c r="O21" s="27"/>
    </row>
    <row r="22" spans="1:15" ht="12">
      <c r="A22" s="8" t="s">
        <v>8</v>
      </c>
      <c r="B22" s="20">
        <v>261</v>
      </c>
      <c r="C22" s="8" t="s">
        <v>10</v>
      </c>
      <c r="D22" s="9" t="s">
        <v>71</v>
      </c>
      <c r="E22" s="10">
        <v>0.5</v>
      </c>
      <c r="F22" s="10">
        <v>1</v>
      </c>
      <c r="G22" s="10"/>
      <c r="H22" s="10">
        <f t="shared" si="0"/>
        <v>18</v>
      </c>
      <c r="I22" s="10">
        <f t="shared" si="1"/>
        <v>0</v>
      </c>
      <c r="J22" s="9">
        <f t="shared" si="2"/>
        <v>36</v>
      </c>
      <c r="K22" s="10">
        <v>0</v>
      </c>
      <c r="L22" s="10">
        <f t="shared" si="3"/>
        <v>54</v>
      </c>
      <c r="M22" s="10">
        <f t="shared" si="4"/>
        <v>1</v>
      </c>
      <c r="N22" s="9">
        <f t="shared" si="5"/>
        <v>1</v>
      </c>
      <c r="O22" s="27" t="s">
        <v>104</v>
      </c>
    </row>
    <row r="23" spans="1:15" ht="12">
      <c r="A23" s="8" t="s">
        <v>13</v>
      </c>
      <c r="B23" s="20">
        <v>46</v>
      </c>
      <c r="C23" s="8" t="s">
        <v>14</v>
      </c>
      <c r="D23" s="9" t="s">
        <v>71</v>
      </c>
      <c r="E23" s="10">
        <v>1</v>
      </c>
      <c r="F23" s="10">
        <v>1</v>
      </c>
      <c r="G23" s="10">
        <v>2</v>
      </c>
      <c r="H23" s="10">
        <f t="shared" si="0"/>
        <v>18</v>
      </c>
      <c r="I23" s="10">
        <f t="shared" si="1"/>
        <v>36</v>
      </c>
      <c r="J23" s="9">
        <f t="shared" si="2"/>
        <v>36</v>
      </c>
      <c r="K23" s="10">
        <v>0</v>
      </c>
      <c r="L23" s="10">
        <f t="shared" si="3"/>
        <v>90</v>
      </c>
      <c r="M23" s="10">
        <f t="shared" si="4"/>
        <v>1.6666666666666667</v>
      </c>
      <c r="N23" s="9">
        <v>1.5</v>
      </c>
      <c r="O23" s="5" t="s">
        <v>106</v>
      </c>
    </row>
    <row r="24" spans="1:15" ht="12">
      <c r="A24" s="8" t="s">
        <v>17</v>
      </c>
      <c r="B24" s="20">
        <v>101</v>
      </c>
      <c r="C24" s="8" t="s">
        <v>18</v>
      </c>
      <c r="D24" s="9" t="s">
        <v>71</v>
      </c>
      <c r="E24" s="10">
        <v>23</v>
      </c>
      <c r="F24" s="10">
        <v>17</v>
      </c>
      <c r="G24" s="10">
        <v>16</v>
      </c>
      <c r="H24" s="10">
        <f t="shared" si="0"/>
        <v>306</v>
      </c>
      <c r="I24" s="10">
        <f t="shared" si="1"/>
        <v>288</v>
      </c>
      <c r="J24" s="9">
        <f t="shared" si="2"/>
        <v>612</v>
      </c>
      <c r="K24" s="10">
        <v>0</v>
      </c>
      <c r="L24" s="10">
        <f t="shared" si="3"/>
        <v>1206</v>
      </c>
      <c r="M24" s="10">
        <f t="shared" si="4"/>
        <v>22.333333333333332</v>
      </c>
      <c r="N24" s="9">
        <v>22</v>
      </c>
      <c r="O24" s="27"/>
    </row>
    <row r="25" spans="1:15" ht="12">
      <c r="A25" s="5" t="s">
        <v>17</v>
      </c>
      <c r="B25" s="21">
        <v>102</v>
      </c>
      <c r="C25" s="5" t="s">
        <v>19</v>
      </c>
      <c r="D25" s="6"/>
      <c r="E25" s="7">
        <v>21</v>
      </c>
      <c r="F25" s="7">
        <v>12</v>
      </c>
      <c r="G25" s="7">
        <v>21</v>
      </c>
      <c r="H25" s="7">
        <f t="shared" si="0"/>
        <v>216</v>
      </c>
      <c r="I25" s="7">
        <f t="shared" si="1"/>
        <v>378</v>
      </c>
      <c r="J25" s="6">
        <f t="shared" si="2"/>
        <v>432</v>
      </c>
      <c r="K25" s="7">
        <v>0</v>
      </c>
      <c r="L25" s="7">
        <f t="shared" si="3"/>
        <v>1026</v>
      </c>
      <c r="M25" s="7">
        <f t="shared" si="4"/>
        <v>19</v>
      </c>
      <c r="N25" s="6">
        <f>SUM(L25/54)</f>
        <v>19</v>
      </c>
      <c r="O25" s="27"/>
    </row>
    <row r="26" spans="1:15" s="3" customFormat="1" ht="12">
      <c r="A26" s="11" t="s">
        <v>74</v>
      </c>
      <c r="B26" s="22">
        <v>125</v>
      </c>
      <c r="C26" s="11" t="s">
        <v>21</v>
      </c>
      <c r="D26" s="9" t="s">
        <v>71</v>
      </c>
      <c r="E26" s="10">
        <v>3</v>
      </c>
      <c r="F26" s="10">
        <v>4</v>
      </c>
      <c r="G26" s="10"/>
      <c r="H26" s="10">
        <f t="shared" si="0"/>
        <v>72</v>
      </c>
      <c r="I26" s="10">
        <f t="shared" si="1"/>
        <v>0</v>
      </c>
      <c r="J26" s="9">
        <f t="shared" si="2"/>
        <v>144</v>
      </c>
      <c r="K26" s="10">
        <v>0</v>
      </c>
      <c r="L26" s="10">
        <f t="shared" si="3"/>
        <v>216</v>
      </c>
      <c r="M26" s="10">
        <f t="shared" si="4"/>
        <v>4</v>
      </c>
      <c r="N26" s="9">
        <f>SUM(L26/54)</f>
        <v>4</v>
      </c>
      <c r="O26" s="27" t="s">
        <v>99</v>
      </c>
    </row>
    <row r="27" spans="1:15" s="3" customFormat="1" ht="108">
      <c r="A27" s="11" t="s">
        <v>20</v>
      </c>
      <c r="B27" s="22">
        <v>126</v>
      </c>
      <c r="C27" s="11" t="s">
        <v>22</v>
      </c>
      <c r="D27" s="9" t="s">
        <v>71</v>
      </c>
      <c r="E27" s="10">
        <v>3</v>
      </c>
      <c r="F27" s="10">
        <v>4</v>
      </c>
      <c r="G27" s="10"/>
      <c r="H27" s="10">
        <f t="shared" si="0"/>
        <v>72</v>
      </c>
      <c r="I27" s="10">
        <f t="shared" si="1"/>
        <v>0</v>
      </c>
      <c r="J27" s="9">
        <f t="shared" si="2"/>
        <v>144</v>
      </c>
      <c r="K27" s="10">
        <v>0</v>
      </c>
      <c r="L27" s="10">
        <f t="shared" si="3"/>
        <v>216</v>
      </c>
      <c r="M27" s="10">
        <f t="shared" si="4"/>
        <v>4</v>
      </c>
      <c r="N27" s="9">
        <f>SUM(L27/54)</f>
        <v>4</v>
      </c>
      <c r="O27" s="28" t="s">
        <v>103</v>
      </c>
    </row>
    <row r="28" spans="1:15" ht="24">
      <c r="A28" s="5" t="s">
        <v>20</v>
      </c>
      <c r="B28" s="21">
        <v>255</v>
      </c>
      <c r="C28" s="5" t="s">
        <v>23</v>
      </c>
      <c r="D28" s="6"/>
      <c r="E28" s="7">
        <v>3</v>
      </c>
      <c r="F28" s="7">
        <v>3</v>
      </c>
      <c r="G28" s="7">
        <v>2</v>
      </c>
      <c r="H28" s="7">
        <f t="shared" si="0"/>
        <v>54</v>
      </c>
      <c r="I28" s="7">
        <f t="shared" si="1"/>
        <v>36</v>
      </c>
      <c r="J28" s="6">
        <f t="shared" si="2"/>
        <v>108</v>
      </c>
      <c r="K28" s="7">
        <v>0</v>
      </c>
      <c r="L28" s="7">
        <f t="shared" si="3"/>
        <v>198</v>
      </c>
      <c r="M28" s="7">
        <f t="shared" si="4"/>
        <v>3.6666666666666665</v>
      </c>
      <c r="N28" s="6">
        <v>3.5</v>
      </c>
      <c r="O28" s="27" t="s">
        <v>113</v>
      </c>
    </row>
    <row r="29" spans="1:15" ht="12.75">
      <c r="A29" s="5" t="s">
        <v>20</v>
      </c>
      <c r="B29" s="21" t="s">
        <v>24</v>
      </c>
      <c r="C29" s="5" t="s">
        <v>25</v>
      </c>
      <c r="D29" s="6"/>
      <c r="E29" s="7">
        <v>2</v>
      </c>
      <c r="F29" s="7">
        <v>3</v>
      </c>
      <c r="G29" s="7">
        <v>2</v>
      </c>
      <c r="H29" s="7">
        <f t="shared" si="0"/>
        <v>54</v>
      </c>
      <c r="I29" s="7">
        <f t="shared" si="1"/>
        <v>36</v>
      </c>
      <c r="J29" s="6">
        <f t="shared" si="2"/>
        <v>108</v>
      </c>
      <c r="K29" s="7">
        <v>0</v>
      </c>
      <c r="L29" s="7">
        <f t="shared" si="3"/>
        <v>198</v>
      </c>
      <c r="M29" s="7">
        <f t="shared" si="4"/>
        <v>3.6666666666666665</v>
      </c>
      <c r="N29" s="6">
        <v>3.5</v>
      </c>
      <c r="O29" s="29"/>
    </row>
    <row r="30" spans="1:15" ht="36">
      <c r="A30" s="8" t="s">
        <v>29</v>
      </c>
      <c r="B30" s="20">
        <v>14</v>
      </c>
      <c r="C30" s="8" t="s">
        <v>30</v>
      </c>
      <c r="D30" s="9" t="s">
        <v>71</v>
      </c>
      <c r="E30" s="10">
        <v>5</v>
      </c>
      <c r="F30" s="10">
        <v>3</v>
      </c>
      <c r="G30" s="10">
        <v>3.5</v>
      </c>
      <c r="H30" s="10">
        <f t="shared" si="0"/>
        <v>54</v>
      </c>
      <c r="I30" s="10">
        <f t="shared" si="1"/>
        <v>63</v>
      </c>
      <c r="J30" s="9">
        <f t="shared" si="2"/>
        <v>108</v>
      </c>
      <c r="K30" s="10">
        <v>0</v>
      </c>
      <c r="L30" s="10">
        <f t="shared" si="3"/>
        <v>225</v>
      </c>
      <c r="M30" s="10">
        <f t="shared" si="4"/>
        <v>4.166666666666667</v>
      </c>
      <c r="N30" s="9">
        <v>4</v>
      </c>
      <c r="O30" s="28" t="s">
        <v>114</v>
      </c>
    </row>
    <row r="31" spans="1:15" ht="36">
      <c r="A31" s="8" t="s">
        <v>29</v>
      </c>
      <c r="B31" s="20">
        <v>15</v>
      </c>
      <c r="C31" s="8" t="s">
        <v>31</v>
      </c>
      <c r="D31" s="9" t="s">
        <v>71</v>
      </c>
      <c r="E31" s="10">
        <v>5</v>
      </c>
      <c r="F31" s="10">
        <v>3</v>
      </c>
      <c r="G31" s="10">
        <v>3.5</v>
      </c>
      <c r="H31" s="10">
        <f t="shared" si="0"/>
        <v>54</v>
      </c>
      <c r="I31" s="10">
        <f t="shared" si="1"/>
        <v>63</v>
      </c>
      <c r="J31" s="9">
        <f t="shared" si="2"/>
        <v>108</v>
      </c>
      <c r="K31" s="10">
        <v>0</v>
      </c>
      <c r="L31" s="10">
        <f t="shared" si="3"/>
        <v>225</v>
      </c>
      <c r="M31" s="10">
        <f t="shared" si="4"/>
        <v>4.166666666666667</v>
      </c>
      <c r="N31" s="9">
        <v>4</v>
      </c>
      <c r="O31" s="28" t="s">
        <v>114</v>
      </c>
    </row>
    <row r="32" spans="1:15" ht="36">
      <c r="A32" s="8" t="s">
        <v>29</v>
      </c>
      <c r="B32" s="20">
        <v>16</v>
      </c>
      <c r="C32" s="8" t="s">
        <v>32</v>
      </c>
      <c r="D32" s="9" t="s">
        <v>71</v>
      </c>
      <c r="E32" s="10">
        <v>5</v>
      </c>
      <c r="F32" s="10">
        <v>2</v>
      </c>
      <c r="G32" s="10">
        <v>6</v>
      </c>
      <c r="H32" s="10">
        <f t="shared" si="0"/>
        <v>36</v>
      </c>
      <c r="I32" s="10">
        <f t="shared" si="1"/>
        <v>108</v>
      </c>
      <c r="J32" s="9">
        <f t="shared" si="2"/>
        <v>72</v>
      </c>
      <c r="K32" s="10">
        <v>0</v>
      </c>
      <c r="L32" s="10">
        <f t="shared" si="3"/>
        <v>216</v>
      </c>
      <c r="M32" s="10">
        <f t="shared" si="4"/>
        <v>4</v>
      </c>
      <c r="N32" s="9">
        <f>SUM(L32/54)</f>
        <v>4</v>
      </c>
      <c r="O32" s="28" t="s">
        <v>114</v>
      </c>
    </row>
    <row r="33" spans="1:15" ht="12">
      <c r="A33" s="5" t="s">
        <v>34</v>
      </c>
      <c r="B33" s="21">
        <v>258</v>
      </c>
      <c r="C33" s="5" t="s">
        <v>35</v>
      </c>
      <c r="D33" s="6"/>
      <c r="E33" s="7">
        <v>1</v>
      </c>
      <c r="F33" s="7">
        <v>2.67</v>
      </c>
      <c r="G33" s="7"/>
      <c r="H33" s="7">
        <f t="shared" si="0"/>
        <v>48.06</v>
      </c>
      <c r="I33" s="7">
        <f t="shared" si="1"/>
        <v>0</v>
      </c>
      <c r="J33" s="6">
        <f aca="true" t="shared" si="6" ref="J33:J49">SUM(H33*2)</f>
        <v>96.12</v>
      </c>
      <c r="K33" s="7">
        <v>0</v>
      </c>
      <c r="L33" s="7">
        <f aca="true" t="shared" si="7" ref="L33:L39">SUM(H33:K33)</f>
        <v>144.18</v>
      </c>
      <c r="M33" s="7">
        <f t="shared" si="4"/>
        <v>2.67</v>
      </c>
      <c r="N33" s="6">
        <v>2.5</v>
      </c>
      <c r="O33" s="5" t="s">
        <v>101</v>
      </c>
    </row>
    <row r="34" spans="1:15" ht="12">
      <c r="A34" s="5" t="s">
        <v>36</v>
      </c>
      <c r="B34" s="21">
        <v>270</v>
      </c>
      <c r="C34" s="5" t="s">
        <v>37</v>
      </c>
      <c r="D34" s="6"/>
      <c r="E34" s="7">
        <v>0.5</v>
      </c>
      <c r="F34" s="7">
        <v>0.67</v>
      </c>
      <c r="G34" s="7">
        <v>1</v>
      </c>
      <c r="H34" s="7">
        <f t="shared" si="0"/>
        <v>12.06</v>
      </c>
      <c r="I34" s="7">
        <f t="shared" si="1"/>
        <v>18</v>
      </c>
      <c r="J34" s="6">
        <f t="shared" si="6"/>
        <v>24.12</v>
      </c>
      <c r="K34" s="7">
        <v>0</v>
      </c>
      <c r="L34" s="7">
        <f t="shared" si="7"/>
        <v>54.18000000000001</v>
      </c>
      <c r="M34" s="7">
        <f t="shared" si="4"/>
        <v>1.0033333333333334</v>
      </c>
      <c r="N34" s="6">
        <f>SUM(L34/54)</f>
        <v>1.0033333333333334</v>
      </c>
      <c r="O34" s="5" t="s">
        <v>110</v>
      </c>
    </row>
    <row r="35" spans="1:15" s="3" customFormat="1" ht="36">
      <c r="A35" s="11" t="s">
        <v>38</v>
      </c>
      <c r="B35" s="22">
        <v>101</v>
      </c>
      <c r="C35" s="11" t="s">
        <v>40</v>
      </c>
      <c r="D35" s="9" t="s">
        <v>71</v>
      </c>
      <c r="E35" s="10">
        <v>3</v>
      </c>
      <c r="F35" s="10">
        <v>5</v>
      </c>
      <c r="G35" s="10"/>
      <c r="H35" s="10">
        <f t="shared" si="0"/>
        <v>90</v>
      </c>
      <c r="I35" s="10">
        <f t="shared" si="1"/>
        <v>0</v>
      </c>
      <c r="J35" s="9">
        <f t="shared" si="6"/>
        <v>180</v>
      </c>
      <c r="K35" s="10">
        <v>0</v>
      </c>
      <c r="L35" s="10">
        <f t="shared" si="7"/>
        <v>270</v>
      </c>
      <c r="M35" s="10">
        <f t="shared" si="4"/>
        <v>5</v>
      </c>
      <c r="N35" s="9">
        <f>SUM(L35/54)</f>
        <v>5</v>
      </c>
      <c r="O35" s="28" t="s">
        <v>102</v>
      </c>
    </row>
    <row r="36" spans="1:15" s="3" customFormat="1" ht="36">
      <c r="A36" s="11" t="s">
        <v>38</v>
      </c>
      <c r="B36" s="22">
        <v>103</v>
      </c>
      <c r="C36" s="11" t="s">
        <v>41</v>
      </c>
      <c r="D36" s="9" t="s">
        <v>71</v>
      </c>
      <c r="E36" s="10">
        <v>3</v>
      </c>
      <c r="F36" s="10">
        <v>5</v>
      </c>
      <c r="G36" s="10"/>
      <c r="H36" s="10">
        <f t="shared" si="0"/>
        <v>90</v>
      </c>
      <c r="I36" s="10">
        <f t="shared" si="1"/>
        <v>0</v>
      </c>
      <c r="J36" s="9">
        <f t="shared" si="6"/>
        <v>180</v>
      </c>
      <c r="K36" s="10">
        <v>0</v>
      </c>
      <c r="L36" s="10">
        <f t="shared" si="7"/>
        <v>270</v>
      </c>
      <c r="M36" s="10">
        <f t="shared" si="4"/>
        <v>5</v>
      </c>
      <c r="N36" s="9">
        <f>SUM(L36/54)</f>
        <v>5</v>
      </c>
      <c r="O36" s="27" t="s">
        <v>102</v>
      </c>
    </row>
    <row r="37" spans="1:15" ht="60">
      <c r="A37" s="8" t="s">
        <v>44</v>
      </c>
      <c r="B37" s="20">
        <v>101</v>
      </c>
      <c r="C37" s="8" t="s">
        <v>45</v>
      </c>
      <c r="D37" s="9" t="s">
        <v>71</v>
      </c>
      <c r="E37" s="10">
        <v>7</v>
      </c>
      <c r="F37" s="10">
        <v>5.5</v>
      </c>
      <c r="G37" s="10">
        <v>6.5</v>
      </c>
      <c r="H37" s="10">
        <f t="shared" si="0"/>
        <v>99</v>
      </c>
      <c r="I37" s="10">
        <f t="shared" si="1"/>
        <v>117</v>
      </c>
      <c r="J37" s="9">
        <f t="shared" si="6"/>
        <v>198</v>
      </c>
      <c r="K37" s="10">
        <v>0</v>
      </c>
      <c r="L37" s="10">
        <f t="shared" si="7"/>
        <v>414</v>
      </c>
      <c r="M37" s="10">
        <f t="shared" si="4"/>
        <v>7.666666666666667</v>
      </c>
      <c r="N37" s="9">
        <v>7.5</v>
      </c>
      <c r="O37" s="28" t="s">
        <v>109</v>
      </c>
    </row>
    <row r="38" spans="1:15" ht="12">
      <c r="A38" s="5" t="s">
        <v>46</v>
      </c>
      <c r="B38" s="21">
        <v>158</v>
      </c>
      <c r="C38" s="5" t="s">
        <v>47</v>
      </c>
      <c r="D38" s="6"/>
      <c r="E38" s="7">
        <v>0.75</v>
      </c>
      <c r="F38" s="7">
        <v>1.78</v>
      </c>
      <c r="G38" s="7"/>
      <c r="H38" s="7">
        <f t="shared" si="0"/>
        <v>32.04</v>
      </c>
      <c r="I38" s="7">
        <f t="shared" si="1"/>
        <v>0</v>
      </c>
      <c r="J38" s="6">
        <f t="shared" si="6"/>
        <v>64.08</v>
      </c>
      <c r="K38" s="7">
        <v>0</v>
      </c>
      <c r="L38" s="7">
        <f t="shared" si="7"/>
        <v>96.12</v>
      </c>
      <c r="M38" s="7">
        <f t="shared" si="4"/>
        <v>1.78</v>
      </c>
      <c r="N38" s="6">
        <v>1.5</v>
      </c>
      <c r="O38" s="5" t="s">
        <v>111</v>
      </c>
    </row>
    <row r="39" spans="1:15" ht="24">
      <c r="A39" s="5" t="s">
        <v>48</v>
      </c>
      <c r="B39" s="21">
        <v>4</v>
      </c>
      <c r="C39" s="5" t="s">
        <v>49</v>
      </c>
      <c r="D39" s="6"/>
      <c r="E39" s="7">
        <v>3</v>
      </c>
      <c r="F39" s="7">
        <v>3</v>
      </c>
      <c r="G39" s="7">
        <v>2</v>
      </c>
      <c r="H39" s="7">
        <f t="shared" si="0"/>
        <v>54</v>
      </c>
      <c r="I39" s="7">
        <f t="shared" si="1"/>
        <v>36</v>
      </c>
      <c r="J39" s="6">
        <f t="shared" si="6"/>
        <v>108</v>
      </c>
      <c r="K39" s="7">
        <v>0</v>
      </c>
      <c r="L39" s="7">
        <f t="shared" si="7"/>
        <v>198</v>
      </c>
      <c r="M39" s="7">
        <f t="shared" si="4"/>
        <v>3.6666666666666665</v>
      </c>
      <c r="N39" s="6">
        <v>3.5</v>
      </c>
      <c r="O39" s="40" t="s">
        <v>117</v>
      </c>
    </row>
    <row r="40" spans="1:15" ht="12">
      <c r="A40" s="8" t="s">
        <v>50</v>
      </c>
      <c r="B40" s="20">
        <v>20</v>
      </c>
      <c r="C40" s="8" t="s">
        <v>51</v>
      </c>
      <c r="D40" s="9" t="s">
        <v>71</v>
      </c>
      <c r="E40" s="10">
        <v>3</v>
      </c>
      <c r="F40" s="10">
        <v>3</v>
      </c>
      <c r="G40" s="10">
        <v>2</v>
      </c>
      <c r="H40" s="10">
        <f t="shared" si="0"/>
        <v>54</v>
      </c>
      <c r="I40" s="10">
        <f t="shared" si="1"/>
        <v>36</v>
      </c>
      <c r="J40" s="9">
        <f t="shared" si="6"/>
        <v>108</v>
      </c>
      <c r="K40" s="10">
        <v>0</v>
      </c>
      <c r="L40" s="10">
        <f aca="true" t="shared" si="8" ref="L40:L54">SUM(H40:K40)</f>
        <v>198</v>
      </c>
      <c r="M40" s="10">
        <f t="shared" si="4"/>
        <v>3.6666666666666665</v>
      </c>
      <c r="N40" s="9">
        <v>3.5</v>
      </c>
      <c r="O40" s="30" t="s">
        <v>107</v>
      </c>
    </row>
    <row r="41" spans="1:15" s="3" customFormat="1" ht="24">
      <c r="A41" s="15" t="s">
        <v>50</v>
      </c>
      <c r="B41" s="23" t="s">
        <v>11</v>
      </c>
      <c r="C41" s="15" t="s">
        <v>52</v>
      </c>
      <c r="D41" s="6"/>
      <c r="E41" s="7">
        <v>2</v>
      </c>
      <c r="F41" s="7"/>
      <c r="G41" s="7">
        <v>10</v>
      </c>
      <c r="H41" s="7">
        <f t="shared" si="0"/>
        <v>0</v>
      </c>
      <c r="I41" s="7">
        <f t="shared" si="1"/>
        <v>180</v>
      </c>
      <c r="J41" s="6">
        <f t="shared" si="6"/>
        <v>0</v>
      </c>
      <c r="K41" s="7">
        <v>0</v>
      </c>
      <c r="L41" s="7">
        <f t="shared" si="8"/>
        <v>180</v>
      </c>
      <c r="M41" s="7">
        <f t="shared" si="4"/>
        <v>3.3333333333333335</v>
      </c>
      <c r="N41" s="6">
        <v>3</v>
      </c>
      <c r="O41" s="28" t="s">
        <v>108</v>
      </c>
    </row>
    <row r="42" spans="1:15" s="3" customFormat="1" ht="24">
      <c r="A42" s="11" t="s">
        <v>50</v>
      </c>
      <c r="B42" s="22" t="s">
        <v>53</v>
      </c>
      <c r="C42" s="11" t="s">
        <v>54</v>
      </c>
      <c r="D42" s="9" t="s">
        <v>71</v>
      </c>
      <c r="E42" s="10">
        <v>2</v>
      </c>
      <c r="F42" s="10"/>
      <c r="G42" s="10">
        <v>10</v>
      </c>
      <c r="H42" s="10">
        <f t="shared" si="0"/>
        <v>0</v>
      </c>
      <c r="I42" s="10">
        <f t="shared" si="1"/>
        <v>180</v>
      </c>
      <c r="J42" s="9">
        <f t="shared" si="6"/>
        <v>0</v>
      </c>
      <c r="K42" s="10">
        <v>0</v>
      </c>
      <c r="L42" s="10">
        <f t="shared" si="8"/>
        <v>180</v>
      </c>
      <c r="M42" s="10">
        <f t="shared" si="4"/>
        <v>3.3333333333333335</v>
      </c>
      <c r="N42" s="9">
        <v>3</v>
      </c>
      <c r="O42" s="28" t="s">
        <v>108</v>
      </c>
    </row>
    <row r="43" spans="1:15" s="3" customFormat="1" ht="24">
      <c r="A43" s="11" t="s">
        <v>50</v>
      </c>
      <c r="B43" s="22" t="s">
        <v>15</v>
      </c>
      <c r="C43" s="11" t="s">
        <v>55</v>
      </c>
      <c r="D43" s="9" t="s">
        <v>71</v>
      </c>
      <c r="E43" s="10">
        <v>2</v>
      </c>
      <c r="F43" s="10"/>
      <c r="G43" s="10">
        <v>10</v>
      </c>
      <c r="H43" s="10">
        <f t="shared" si="0"/>
        <v>0</v>
      </c>
      <c r="I43" s="10">
        <f t="shared" si="1"/>
        <v>180</v>
      </c>
      <c r="J43" s="9">
        <f t="shared" si="6"/>
        <v>0</v>
      </c>
      <c r="K43" s="10">
        <v>0</v>
      </c>
      <c r="L43" s="10">
        <f t="shared" si="8"/>
        <v>180</v>
      </c>
      <c r="M43" s="10">
        <f t="shared" si="4"/>
        <v>3.3333333333333335</v>
      </c>
      <c r="N43" s="9">
        <v>3</v>
      </c>
      <c r="O43" s="28" t="s">
        <v>108</v>
      </c>
    </row>
    <row r="44" spans="1:15" s="3" customFormat="1" ht="24">
      <c r="A44" s="15" t="s">
        <v>50</v>
      </c>
      <c r="B44" s="23" t="s">
        <v>56</v>
      </c>
      <c r="C44" s="15" t="s">
        <v>57</v>
      </c>
      <c r="D44" s="6"/>
      <c r="E44" s="7">
        <v>2</v>
      </c>
      <c r="F44" s="7"/>
      <c r="G44" s="7">
        <v>10</v>
      </c>
      <c r="H44" s="7">
        <f t="shared" si="0"/>
        <v>0</v>
      </c>
      <c r="I44" s="7">
        <f t="shared" si="1"/>
        <v>180</v>
      </c>
      <c r="J44" s="6">
        <f t="shared" si="6"/>
        <v>0</v>
      </c>
      <c r="K44" s="7">
        <v>0</v>
      </c>
      <c r="L44" s="7">
        <f t="shared" si="8"/>
        <v>180</v>
      </c>
      <c r="M44" s="7">
        <f t="shared" si="4"/>
        <v>3.3333333333333335</v>
      </c>
      <c r="N44" s="6">
        <v>3</v>
      </c>
      <c r="O44" s="28" t="s">
        <v>108</v>
      </c>
    </row>
    <row r="45" spans="1:15" s="3" customFormat="1" ht="24">
      <c r="A45" s="15" t="s">
        <v>50</v>
      </c>
      <c r="B45" s="23" t="s">
        <v>12</v>
      </c>
      <c r="C45" s="15" t="s">
        <v>58</v>
      </c>
      <c r="D45" s="6"/>
      <c r="E45" s="7">
        <v>2</v>
      </c>
      <c r="F45" s="7"/>
      <c r="G45" s="7">
        <v>10</v>
      </c>
      <c r="H45" s="7">
        <f t="shared" si="0"/>
        <v>0</v>
      </c>
      <c r="I45" s="7">
        <f t="shared" si="1"/>
        <v>180</v>
      </c>
      <c r="J45" s="6">
        <f t="shared" si="6"/>
        <v>0</v>
      </c>
      <c r="K45" s="7">
        <v>0</v>
      </c>
      <c r="L45" s="7">
        <f t="shared" si="8"/>
        <v>180</v>
      </c>
      <c r="M45" s="7">
        <f t="shared" si="4"/>
        <v>3.3333333333333335</v>
      </c>
      <c r="N45" s="6">
        <v>3</v>
      </c>
      <c r="O45" s="28" t="s">
        <v>108</v>
      </c>
    </row>
    <row r="46" spans="1:15" s="3" customFormat="1" ht="24">
      <c r="A46" s="15" t="s">
        <v>50</v>
      </c>
      <c r="B46" s="23" t="s">
        <v>42</v>
      </c>
      <c r="C46" s="15" t="s">
        <v>59</v>
      </c>
      <c r="D46" s="6"/>
      <c r="E46" s="7">
        <v>2</v>
      </c>
      <c r="F46" s="7"/>
      <c r="G46" s="7">
        <v>10</v>
      </c>
      <c r="H46" s="7">
        <f t="shared" si="0"/>
        <v>0</v>
      </c>
      <c r="I46" s="7">
        <f t="shared" si="1"/>
        <v>180</v>
      </c>
      <c r="J46" s="6">
        <f t="shared" si="6"/>
        <v>0</v>
      </c>
      <c r="K46" s="7">
        <v>0</v>
      </c>
      <c r="L46" s="7">
        <f t="shared" si="8"/>
        <v>180</v>
      </c>
      <c r="M46" s="7">
        <f t="shared" si="4"/>
        <v>3.3333333333333335</v>
      </c>
      <c r="N46" s="6">
        <v>3</v>
      </c>
      <c r="O46" s="28" t="s">
        <v>108</v>
      </c>
    </row>
    <row r="47" spans="1:15" s="3" customFormat="1" ht="24">
      <c r="A47" s="11" t="s">
        <v>50</v>
      </c>
      <c r="B47" s="22" t="s">
        <v>60</v>
      </c>
      <c r="C47" s="11" t="s">
        <v>61</v>
      </c>
      <c r="D47" s="9" t="s">
        <v>71</v>
      </c>
      <c r="E47" s="10">
        <v>2</v>
      </c>
      <c r="F47" s="10"/>
      <c r="G47" s="10">
        <v>10</v>
      </c>
      <c r="H47" s="10">
        <f t="shared" si="0"/>
        <v>0</v>
      </c>
      <c r="I47" s="10">
        <f t="shared" si="1"/>
        <v>180</v>
      </c>
      <c r="J47" s="9">
        <f t="shared" si="6"/>
        <v>0</v>
      </c>
      <c r="K47" s="10">
        <v>0</v>
      </c>
      <c r="L47" s="10">
        <f t="shared" si="8"/>
        <v>180</v>
      </c>
      <c r="M47" s="10">
        <f t="shared" si="4"/>
        <v>3.3333333333333335</v>
      </c>
      <c r="N47" s="9">
        <v>3</v>
      </c>
      <c r="O47" s="28" t="s">
        <v>108</v>
      </c>
    </row>
    <row r="48" spans="1:15" s="3" customFormat="1" ht="24">
      <c r="A48" s="15" t="s">
        <v>50</v>
      </c>
      <c r="B48" s="23" t="s">
        <v>16</v>
      </c>
      <c r="C48" s="15" t="s">
        <v>62</v>
      </c>
      <c r="D48" s="6"/>
      <c r="E48" s="7">
        <v>2</v>
      </c>
      <c r="F48" s="7"/>
      <c r="G48" s="7">
        <v>10</v>
      </c>
      <c r="H48" s="7">
        <f t="shared" si="0"/>
        <v>0</v>
      </c>
      <c r="I48" s="7">
        <f t="shared" si="1"/>
        <v>180</v>
      </c>
      <c r="J48" s="6">
        <f t="shared" si="6"/>
        <v>0</v>
      </c>
      <c r="K48" s="7">
        <v>0</v>
      </c>
      <c r="L48" s="7">
        <f t="shared" si="8"/>
        <v>180</v>
      </c>
      <c r="M48" s="7">
        <f t="shared" si="4"/>
        <v>3.3333333333333335</v>
      </c>
      <c r="N48" s="6">
        <v>3</v>
      </c>
      <c r="O48" s="28" t="s">
        <v>108</v>
      </c>
    </row>
    <row r="49" spans="1:15" s="3" customFormat="1" ht="12">
      <c r="A49" s="11" t="s">
        <v>63</v>
      </c>
      <c r="B49" s="22" t="s">
        <v>26</v>
      </c>
      <c r="C49" s="11" t="s">
        <v>64</v>
      </c>
      <c r="D49" s="9" t="s">
        <v>71</v>
      </c>
      <c r="E49" s="10">
        <v>4</v>
      </c>
      <c r="F49" s="10">
        <v>4</v>
      </c>
      <c r="G49" s="10">
        <v>2</v>
      </c>
      <c r="H49" s="10">
        <f t="shared" si="0"/>
        <v>72</v>
      </c>
      <c r="I49" s="10">
        <f t="shared" si="1"/>
        <v>36</v>
      </c>
      <c r="J49" s="9">
        <f t="shared" si="6"/>
        <v>144</v>
      </c>
      <c r="K49" s="10">
        <v>0</v>
      </c>
      <c r="L49" s="10">
        <f t="shared" si="8"/>
        <v>252</v>
      </c>
      <c r="M49" s="10">
        <f t="shared" si="4"/>
        <v>4.666666666666667</v>
      </c>
      <c r="N49" s="9">
        <v>4.5</v>
      </c>
      <c r="O49" s="36" t="s">
        <v>100</v>
      </c>
    </row>
    <row r="50" spans="1:15" s="3" customFormat="1" ht="12">
      <c r="A50" s="15" t="s">
        <v>63</v>
      </c>
      <c r="B50" s="23" t="s">
        <v>43</v>
      </c>
      <c r="C50" s="15" t="s">
        <v>65</v>
      </c>
      <c r="D50" s="6"/>
      <c r="E50" s="7">
        <v>4</v>
      </c>
      <c r="F50" s="7">
        <v>4</v>
      </c>
      <c r="G50" s="7">
        <v>2</v>
      </c>
      <c r="H50" s="7">
        <f t="shared" si="0"/>
        <v>72</v>
      </c>
      <c r="I50" s="7">
        <f t="shared" si="1"/>
        <v>36</v>
      </c>
      <c r="J50" s="6">
        <f>SUM(H50*2)</f>
        <v>144</v>
      </c>
      <c r="K50" s="7">
        <v>0</v>
      </c>
      <c r="L50" s="7">
        <f t="shared" si="8"/>
        <v>252</v>
      </c>
      <c r="M50" s="7">
        <f t="shared" si="4"/>
        <v>4.666666666666667</v>
      </c>
      <c r="N50" s="6">
        <v>4.5</v>
      </c>
      <c r="O50" s="37"/>
    </row>
    <row r="51" spans="1:15" s="3" customFormat="1" ht="12" customHeight="1">
      <c r="A51" s="15" t="s">
        <v>63</v>
      </c>
      <c r="B51" s="23" t="s">
        <v>27</v>
      </c>
      <c r="C51" s="15" t="s">
        <v>66</v>
      </c>
      <c r="D51" s="6"/>
      <c r="E51" s="7">
        <v>4</v>
      </c>
      <c r="F51" s="7">
        <v>4</v>
      </c>
      <c r="G51" s="7">
        <v>3</v>
      </c>
      <c r="H51" s="7">
        <f t="shared" si="0"/>
        <v>72</v>
      </c>
      <c r="I51" s="7">
        <f t="shared" si="1"/>
        <v>54</v>
      </c>
      <c r="J51" s="6">
        <f>SUM(H51*2)</f>
        <v>144</v>
      </c>
      <c r="K51" s="7">
        <v>0</v>
      </c>
      <c r="L51" s="7">
        <f t="shared" si="8"/>
        <v>270</v>
      </c>
      <c r="M51" s="7">
        <f t="shared" si="4"/>
        <v>5</v>
      </c>
      <c r="N51" s="6">
        <f>SUM(L51/54)</f>
        <v>5</v>
      </c>
      <c r="O51" s="37"/>
    </row>
    <row r="52" spans="1:15" s="3" customFormat="1" ht="221.25" customHeight="1">
      <c r="A52" s="11" t="s">
        <v>63</v>
      </c>
      <c r="B52" s="22" t="s">
        <v>28</v>
      </c>
      <c r="C52" s="11" t="s">
        <v>66</v>
      </c>
      <c r="D52" s="9" t="s">
        <v>71</v>
      </c>
      <c r="E52" s="10">
        <v>4</v>
      </c>
      <c r="F52" s="10">
        <v>4</v>
      </c>
      <c r="G52" s="10">
        <v>2</v>
      </c>
      <c r="H52" s="10">
        <f t="shared" si="0"/>
        <v>72</v>
      </c>
      <c r="I52" s="10">
        <f t="shared" si="1"/>
        <v>36</v>
      </c>
      <c r="J52" s="9">
        <f>SUM(H52*2)</f>
        <v>144</v>
      </c>
      <c r="K52" s="10">
        <v>0</v>
      </c>
      <c r="L52" s="10">
        <f t="shared" si="8"/>
        <v>252</v>
      </c>
      <c r="M52" s="10">
        <f t="shared" si="4"/>
        <v>4.666666666666667</v>
      </c>
      <c r="N52" s="9">
        <v>4.5</v>
      </c>
      <c r="O52" s="37"/>
    </row>
    <row r="53" spans="1:15" s="3" customFormat="1" ht="12" customHeight="1">
      <c r="A53" s="15" t="s">
        <v>63</v>
      </c>
      <c r="B53" s="23" t="s">
        <v>39</v>
      </c>
      <c r="C53" s="15" t="s">
        <v>66</v>
      </c>
      <c r="D53" s="6"/>
      <c r="E53" s="7">
        <v>4</v>
      </c>
      <c r="F53" s="7">
        <v>4</v>
      </c>
      <c r="G53" s="7">
        <v>2</v>
      </c>
      <c r="H53" s="7">
        <f t="shared" si="0"/>
        <v>72</v>
      </c>
      <c r="I53" s="7">
        <f t="shared" si="1"/>
        <v>36</v>
      </c>
      <c r="J53" s="6">
        <f>SUM(H53*2)</f>
        <v>144</v>
      </c>
      <c r="K53" s="7">
        <v>0</v>
      </c>
      <c r="L53" s="7">
        <f t="shared" si="8"/>
        <v>252</v>
      </c>
      <c r="M53" s="7">
        <f t="shared" si="4"/>
        <v>4.666666666666667</v>
      </c>
      <c r="N53" s="6">
        <v>4.5</v>
      </c>
      <c r="O53" s="37"/>
    </row>
    <row r="54" spans="1:15" ht="12">
      <c r="A54" s="5" t="s">
        <v>67</v>
      </c>
      <c r="B54" s="21">
        <v>9</v>
      </c>
      <c r="C54" s="5" t="s">
        <v>68</v>
      </c>
      <c r="D54" s="6"/>
      <c r="E54" s="7">
        <v>3</v>
      </c>
      <c r="F54" s="7">
        <v>3</v>
      </c>
      <c r="G54" s="7">
        <v>2</v>
      </c>
      <c r="H54" s="7">
        <f t="shared" si="0"/>
        <v>54</v>
      </c>
      <c r="I54" s="7">
        <f t="shared" si="1"/>
        <v>36</v>
      </c>
      <c r="J54" s="6">
        <f>SUM(H54*2)</f>
        <v>108</v>
      </c>
      <c r="K54" s="7">
        <v>0</v>
      </c>
      <c r="L54" s="7">
        <f t="shared" si="8"/>
        <v>198</v>
      </c>
      <c r="M54" s="7">
        <f>SUM(L54/54)</f>
        <v>3.6666666666666665</v>
      </c>
      <c r="N54" s="6">
        <v>3.5</v>
      </c>
      <c r="O54" s="5" t="s">
        <v>112</v>
      </c>
    </row>
    <row r="56" ht="12">
      <c r="A56" s="3" t="s">
        <v>75</v>
      </c>
    </row>
  </sheetData>
  <mergeCells count="4">
    <mergeCell ref="A4:C4"/>
    <mergeCell ref="A7:C7"/>
    <mergeCell ref="O49:O53"/>
    <mergeCell ref="A1:O1"/>
  </mergeCells>
  <printOptions/>
  <pageMargins left="0.5" right="0.5" top="0.5" bottom="0.5" header="0.5" footer="0.25"/>
  <pageSetup fitToHeight="2"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sheetPr>
    <pageSetUpPr fitToPage="1"/>
  </sheetPr>
  <dimension ref="A1:O56"/>
  <sheetViews>
    <sheetView zoomScale="80" zoomScaleNormal="80" workbookViewId="0" topLeftCell="A1">
      <pane ySplit="5" topLeftCell="BM6" activePane="bottomLeft" state="frozen"/>
      <selection pane="topLeft" activeCell="A1" sqref="A1"/>
      <selection pane="bottomLeft" activeCell="A6" sqref="A6:IV6"/>
    </sheetView>
  </sheetViews>
  <sheetFormatPr defaultColWidth="9.140625" defaultRowHeight="12.75"/>
  <cols>
    <col min="1" max="1" width="8.421875" style="1" customWidth="1"/>
    <col min="2" max="2" width="8.28125" style="19" customWidth="1"/>
    <col min="3" max="3" width="47.421875" style="1" customWidth="1"/>
    <col min="4" max="4" width="7.140625" style="4" customWidth="1"/>
    <col min="5" max="5" width="10.00390625" style="2" customWidth="1"/>
    <col min="6" max="7" width="9.140625" style="2" customWidth="1"/>
    <col min="8" max="8" width="10.00390625" style="2" customWidth="1"/>
    <col min="9" max="9" width="9.8515625" style="2" customWidth="1"/>
    <col min="10" max="10" width="10.28125" style="4" customWidth="1"/>
    <col min="11" max="11" width="9.7109375" style="2" customWidth="1"/>
    <col min="12" max="13" width="9.140625" style="2" customWidth="1"/>
    <col min="14" max="14" width="12.28125" style="4" customWidth="1"/>
    <col min="15" max="15" width="36.421875" style="1" customWidth="1"/>
    <col min="16" max="16384" width="9.140625" style="1" customWidth="1"/>
  </cols>
  <sheetData>
    <row r="1" ht="15">
      <c r="A1" s="16" t="s">
        <v>72</v>
      </c>
    </row>
    <row r="2" ht="12.75">
      <c r="A2" s="17" t="s">
        <v>73</v>
      </c>
    </row>
    <row r="3" spans="1:3" ht="12.75">
      <c r="A3" s="31">
        <v>39451</v>
      </c>
      <c r="B3" s="32"/>
      <c r="C3" s="32"/>
    </row>
    <row r="5" spans="1:15" s="12" customFormat="1" ht="120" customHeight="1">
      <c r="A5" s="13" t="s">
        <v>1</v>
      </c>
      <c r="B5" s="18" t="s">
        <v>2</v>
      </c>
      <c r="C5" s="13" t="s">
        <v>3</v>
      </c>
      <c r="D5" s="14" t="s">
        <v>70</v>
      </c>
      <c r="E5" s="14" t="s">
        <v>69</v>
      </c>
      <c r="F5" s="14" t="s">
        <v>76</v>
      </c>
      <c r="G5" s="14" t="s">
        <v>77</v>
      </c>
      <c r="H5" s="14" t="s">
        <v>93</v>
      </c>
      <c r="I5" s="14" t="s">
        <v>94</v>
      </c>
      <c r="J5" s="14" t="s">
        <v>95</v>
      </c>
      <c r="K5" s="14" t="s">
        <v>79</v>
      </c>
      <c r="L5" s="14" t="s">
        <v>96</v>
      </c>
      <c r="M5" s="14" t="s">
        <v>97</v>
      </c>
      <c r="N5" s="14" t="s">
        <v>98</v>
      </c>
      <c r="O5" s="18" t="s">
        <v>78</v>
      </c>
    </row>
    <row r="6" spans="1:15" s="25" customFormat="1" ht="16.5" customHeight="1">
      <c r="A6" s="33" t="s">
        <v>80</v>
      </c>
      <c r="B6" s="34"/>
      <c r="C6" s="35"/>
      <c r="D6" s="24" t="s">
        <v>81</v>
      </c>
      <c r="E6" s="24" t="s">
        <v>82</v>
      </c>
      <c r="F6" s="24" t="s">
        <v>83</v>
      </c>
      <c r="G6" s="24" t="s">
        <v>84</v>
      </c>
      <c r="H6" s="24" t="s">
        <v>85</v>
      </c>
      <c r="I6" s="24" t="s">
        <v>86</v>
      </c>
      <c r="J6" s="24" t="s">
        <v>87</v>
      </c>
      <c r="K6" s="24" t="s">
        <v>88</v>
      </c>
      <c r="L6" s="24" t="s">
        <v>89</v>
      </c>
      <c r="M6" s="24" t="s">
        <v>90</v>
      </c>
      <c r="N6" s="24" t="s">
        <v>91</v>
      </c>
      <c r="O6" s="24" t="s">
        <v>92</v>
      </c>
    </row>
    <row r="7" spans="1:15" ht="12">
      <c r="A7" s="8" t="s">
        <v>4</v>
      </c>
      <c r="B7" s="20">
        <v>40</v>
      </c>
      <c r="C7" s="8" t="s">
        <v>5</v>
      </c>
      <c r="D7" s="9" t="s">
        <v>71</v>
      </c>
      <c r="E7" s="10">
        <v>3</v>
      </c>
      <c r="F7" s="10">
        <v>3</v>
      </c>
      <c r="G7" s="10">
        <v>2</v>
      </c>
      <c r="H7" s="10">
        <f aca="true" t="shared" si="0" ref="H7:H54">SUM(F7*18)</f>
        <v>54</v>
      </c>
      <c r="I7" s="10">
        <f aca="true" t="shared" si="1" ref="I7:I54">SUM(G7*18)</f>
        <v>36</v>
      </c>
      <c r="J7" s="9">
        <f aca="true" t="shared" si="2" ref="J7:J54">SUM(H7*2)</f>
        <v>108</v>
      </c>
      <c r="K7" s="10">
        <v>0</v>
      </c>
      <c r="L7" s="10">
        <f aca="true" t="shared" si="3" ref="L7:L54">SUM(H7:K7)</f>
        <v>198</v>
      </c>
      <c r="M7" s="10">
        <f aca="true" t="shared" si="4" ref="M7:M54">SUM(L7/54)</f>
        <v>3.6666666666666665</v>
      </c>
      <c r="N7" s="9">
        <v>3.5</v>
      </c>
      <c r="O7" s="5"/>
    </row>
    <row r="8" spans="1:15" ht="12">
      <c r="A8" s="8" t="s">
        <v>6</v>
      </c>
      <c r="B8" s="20">
        <v>1</v>
      </c>
      <c r="C8" s="8" t="s">
        <v>7</v>
      </c>
      <c r="D8" s="9" t="s">
        <v>71</v>
      </c>
      <c r="E8" s="10">
        <v>17.5</v>
      </c>
      <c r="F8" s="10">
        <v>15</v>
      </c>
      <c r="G8" s="10">
        <v>15</v>
      </c>
      <c r="H8" s="10">
        <f t="shared" si="0"/>
        <v>270</v>
      </c>
      <c r="I8" s="10">
        <f t="shared" si="1"/>
        <v>270</v>
      </c>
      <c r="J8" s="9">
        <f t="shared" si="2"/>
        <v>540</v>
      </c>
      <c r="K8" s="10">
        <v>0</v>
      </c>
      <c r="L8" s="10">
        <f t="shared" si="3"/>
        <v>1080</v>
      </c>
      <c r="M8" s="10">
        <f t="shared" si="4"/>
        <v>20</v>
      </c>
      <c r="N8" s="9">
        <f aca="true" t="shared" si="5" ref="N8:N21">SUM(L8/54)</f>
        <v>20</v>
      </c>
      <c r="O8" s="5"/>
    </row>
    <row r="9" spans="1:15" ht="12">
      <c r="A9" s="5" t="s">
        <v>6</v>
      </c>
      <c r="B9" s="21">
        <v>2</v>
      </c>
      <c r="C9" s="5" t="s">
        <v>7</v>
      </c>
      <c r="D9" s="6"/>
      <c r="E9" s="7">
        <v>17.5</v>
      </c>
      <c r="F9" s="7">
        <v>15</v>
      </c>
      <c r="G9" s="7">
        <v>15</v>
      </c>
      <c r="H9" s="7">
        <f t="shared" si="0"/>
        <v>270</v>
      </c>
      <c r="I9" s="7">
        <f t="shared" si="1"/>
        <v>270</v>
      </c>
      <c r="J9" s="6">
        <f t="shared" si="2"/>
        <v>540</v>
      </c>
      <c r="K9" s="7">
        <v>0</v>
      </c>
      <c r="L9" s="7">
        <f t="shared" si="3"/>
        <v>1080</v>
      </c>
      <c r="M9" s="7">
        <f t="shared" si="4"/>
        <v>20</v>
      </c>
      <c r="N9" s="6">
        <f t="shared" si="5"/>
        <v>20</v>
      </c>
      <c r="O9" s="5"/>
    </row>
    <row r="10" spans="1:15" ht="12">
      <c r="A10" s="8" t="s">
        <v>6</v>
      </c>
      <c r="B10" s="20">
        <v>3</v>
      </c>
      <c r="C10" s="8" t="s">
        <v>7</v>
      </c>
      <c r="D10" s="9" t="s">
        <v>71</v>
      </c>
      <c r="E10" s="10">
        <v>17.5</v>
      </c>
      <c r="F10" s="10">
        <v>15</v>
      </c>
      <c r="G10" s="10">
        <v>15</v>
      </c>
      <c r="H10" s="10">
        <f t="shared" si="0"/>
        <v>270</v>
      </c>
      <c r="I10" s="10">
        <f t="shared" si="1"/>
        <v>270</v>
      </c>
      <c r="J10" s="9">
        <f t="shared" si="2"/>
        <v>540</v>
      </c>
      <c r="K10" s="10">
        <v>0</v>
      </c>
      <c r="L10" s="10">
        <f t="shared" si="3"/>
        <v>1080</v>
      </c>
      <c r="M10" s="10">
        <f t="shared" si="4"/>
        <v>20</v>
      </c>
      <c r="N10" s="9">
        <f t="shared" si="5"/>
        <v>20</v>
      </c>
      <c r="O10" s="5"/>
    </row>
    <row r="11" spans="1:15" ht="12">
      <c r="A11" s="5" t="s">
        <v>6</v>
      </c>
      <c r="B11" s="21">
        <v>4</v>
      </c>
      <c r="C11" s="5" t="s">
        <v>7</v>
      </c>
      <c r="D11" s="6"/>
      <c r="E11" s="7">
        <v>17.5</v>
      </c>
      <c r="F11" s="7">
        <v>15</v>
      </c>
      <c r="G11" s="7">
        <v>15</v>
      </c>
      <c r="H11" s="7">
        <f t="shared" si="0"/>
        <v>270</v>
      </c>
      <c r="I11" s="7">
        <f t="shared" si="1"/>
        <v>270</v>
      </c>
      <c r="J11" s="6">
        <f t="shared" si="2"/>
        <v>540</v>
      </c>
      <c r="K11" s="7">
        <v>0</v>
      </c>
      <c r="L11" s="7">
        <f t="shared" si="3"/>
        <v>1080</v>
      </c>
      <c r="M11" s="7">
        <f t="shared" si="4"/>
        <v>20</v>
      </c>
      <c r="N11" s="6">
        <f t="shared" si="5"/>
        <v>20</v>
      </c>
      <c r="O11" s="5"/>
    </row>
    <row r="12" spans="1:15" ht="12" hidden="1">
      <c r="A12" s="5" t="s">
        <v>6</v>
      </c>
      <c r="B12" s="21">
        <v>11</v>
      </c>
      <c r="C12" s="5" t="s">
        <v>7</v>
      </c>
      <c r="D12" s="6"/>
      <c r="E12" s="7">
        <v>8.5</v>
      </c>
      <c r="F12" s="7">
        <v>7.5</v>
      </c>
      <c r="G12" s="7">
        <v>7.5</v>
      </c>
      <c r="H12" s="7">
        <f t="shared" si="0"/>
        <v>135</v>
      </c>
      <c r="I12" s="7">
        <f t="shared" si="1"/>
        <v>135</v>
      </c>
      <c r="J12" s="6">
        <f t="shared" si="2"/>
        <v>270</v>
      </c>
      <c r="K12" s="7">
        <v>0</v>
      </c>
      <c r="L12" s="7">
        <f t="shared" si="3"/>
        <v>540</v>
      </c>
      <c r="M12" s="7">
        <f t="shared" si="4"/>
        <v>10</v>
      </c>
      <c r="N12" s="6">
        <f t="shared" si="5"/>
        <v>10</v>
      </c>
      <c r="O12" s="5"/>
    </row>
    <row r="13" spans="1:15" ht="12" hidden="1">
      <c r="A13" s="5" t="s">
        <v>6</v>
      </c>
      <c r="B13" s="21">
        <v>12</v>
      </c>
      <c r="C13" s="5" t="s">
        <v>7</v>
      </c>
      <c r="D13" s="6"/>
      <c r="E13" s="7">
        <v>9</v>
      </c>
      <c r="F13" s="7">
        <v>7.5</v>
      </c>
      <c r="G13" s="7">
        <v>7.5</v>
      </c>
      <c r="H13" s="7">
        <f t="shared" si="0"/>
        <v>135</v>
      </c>
      <c r="I13" s="7">
        <f t="shared" si="1"/>
        <v>135</v>
      </c>
      <c r="J13" s="6">
        <f t="shared" si="2"/>
        <v>270</v>
      </c>
      <c r="K13" s="7">
        <v>0</v>
      </c>
      <c r="L13" s="7">
        <f t="shared" si="3"/>
        <v>540</v>
      </c>
      <c r="M13" s="7">
        <f t="shared" si="4"/>
        <v>10</v>
      </c>
      <c r="N13" s="6">
        <f t="shared" si="5"/>
        <v>10</v>
      </c>
      <c r="O13" s="5"/>
    </row>
    <row r="14" spans="1:15" ht="12" hidden="1">
      <c r="A14" s="5" t="s">
        <v>6</v>
      </c>
      <c r="B14" s="21">
        <v>13</v>
      </c>
      <c r="C14" s="5" t="s">
        <v>7</v>
      </c>
      <c r="D14" s="6"/>
      <c r="E14" s="7">
        <v>8.5</v>
      </c>
      <c r="F14" s="7">
        <v>7.5</v>
      </c>
      <c r="G14" s="7">
        <v>7.5</v>
      </c>
      <c r="H14" s="7">
        <f t="shared" si="0"/>
        <v>135</v>
      </c>
      <c r="I14" s="7">
        <f t="shared" si="1"/>
        <v>135</v>
      </c>
      <c r="J14" s="6">
        <f t="shared" si="2"/>
        <v>270</v>
      </c>
      <c r="K14" s="7">
        <v>0</v>
      </c>
      <c r="L14" s="7">
        <f t="shared" si="3"/>
        <v>540</v>
      </c>
      <c r="M14" s="7">
        <f t="shared" si="4"/>
        <v>10</v>
      </c>
      <c r="N14" s="6">
        <f t="shared" si="5"/>
        <v>10</v>
      </c>
      <c r="O14" s="5"/>
    </row>
    <row r="15" spans="1:15" ht="12" hidden="1">
      <c r="A15" s="5" t="s">
        <v>6</v>
      </c>
      <c r="B15" s="21">
        <v>14</v>
      </c>
      <c r="C15" s="5" t="s">
        <v>7</v>
      </c>
      <c r="D15" s="6"/>
      <c r="E15" s="7">
        <v>9</v>
      </c>
      <c r="F15" s="7">
        <v>7.5</v>
      </c>
      <c r="G15" s="7">
        <v>7.5</v>
      </c>
      <c r="H15" s="7">
        <f t="shared" si="0"/>
        <v>135</v>
      </c>
      <c r="I15" s="7">
        <f t="shared" si="1"/>
        <v>135</v>
      </c>
      <c r="J15" s="6">
        <f t="shared" si="2"/>
        <v>270</v>
      </c>
      <c r="K15" s="7">
        <v>0</v>
      </c>
      <c r="L15" s="7">
        <f t="shared" si="3"/>
        <v>540</v>
      </c>
      <c r="M15" s="7">
        <f t="shared" si="4"/>
        <v>10</v>
      </c>
      <c r="N15" s="6">
        <f t="shared" si="5"/>
        <v>10</v>
      </c>
      <c r="O15" s="5"/>
    </row>
    <row r="16" spans="1:15" ht="12" hidden="1">
      <c r="A16" s="5" t="s">
        <v>6</v>
      </c>
      <c r="B16" s="21">
        <v>21</v>
      </c>
      <c r="C16" s="5" t="s">
        <v>7</v>
      </c>
      <c r="D16" s="6"/>
      <c r="E16" s="7">
        <v>8.5</v>
      </c>
      <c r="F16" s="7">
        <v>7.5</v>
      </c>
      <c r="G16" s="7">
        <v>7.5</v>
      </c>
      <c r="H16" s="7">
        <f t="shared" si="0"/>
        <v>135</v>
      </c>
      <c r="I16" s="7">
        <f t="shared" si="1"/>
        <v>135</v>
      </c>
      <c r="J16" s="6">
        <f t="shared" si="2"/>
        <v>270</v>
      </c>
      <c r="K16" s="7">
        <v>0</v>
      </c>
      <c r="L16" s="7">
        <f t="shared" si="3"/>
        <v>540</v>
      </c>
      <c r="M16" s="7">
        <f t="shared" si="4"/>
        <v>10</v>
      </c>
      <c r="N16" s="6">
        <f t="shared" si="5"/>
        <v>10</v>
      </c>
      <c r="O16" s="5"/>
    </row>
    <row r="17" spans="1:15" ht="12" hidden="1">
      <c r="A17" s="5" t="s">
        <v>6</v>
      </c>
      <c r="B17" s="21">
        <v>22</v>
      </c>
      <c r="C17" s="5" t="s">
        <v>7</v>
      </c>
      <c r="D17" s="6"/>
      <c r="E17" s="7">
        <v>9</v>
      </c>
      <c r="F17" s="7">
        <v>7.5</v>
      </c>
      <c r="G17" s="7">
        <v>7.5</v>
      </c>
      <c r="H17" s="7">
        <f t="shared" si="0"/>
        <v>135</v>
      </c>
      <c r="I17" s="7">
        <f t="shared" si="1"/>
        <v>135</v>
      </c>
      <c r="J17" s="6">
        <f t="shared" si="2"/>
        <v>270</v>
      </c>
      <c r="K17" s="7">
        <v>0</v>
      </c>
      <c r="L17" s="7">
        <f t="shared" si="3"/>
        <v>540</v>
      </c>
      <c r="M17" s="7">
        <f t="shared" si="4"/>
        <v>10</v>
      </c>
      <c r="N17" s="6">
        <f t="shared" si="5"/>
        <v>10</v>
      </c>
      <c r="O17" s="5"/>
    </row>
    <row r="18" spans="1:15" ht="12" hidden="1">
      <c r="A18" s="5" t="s">
        <v>6</v>
      </c>
      <c r="B18" s="21">
        <v>23</v>
      </c>
      <c r="C18" s="5" t="s">
        <v>7</v>
      </c>
      <c r="D18" s="6"/>
      <c r="E18" s="7">
        <v>8.5</v>
      </c>
      <c r="F18" s="7">
        <v>7.5</v>
      </c>
      <c r="G18" s="7">
        <v>7.5</v>
      </c>
      <c r="H18" s="7">
        <f t="shared" si="0"/>
        <v>135</v>
      </c>
      <c r="I18" s="7">
        <f t="shared" si="1"/>
        <v>135</v>
      </c>
      <c r="J18" s="6">
        <f t="shared" si="2"/>
        <v>270</v>
      </c>
      <c r="K18" s="7">
        <v>0</v>
      </c>
      <c r="L18" s="7">
        <f t="shared" si="3"/>
        <v>540</v>
      </c>
      <c r="M18" s="7">
        <f t="shared" si="4"/>
        <v>10</v>
      </c>
      <c r="N18" s="6">
        <f t="shared" si="5"/>
        <v>10</v>
      </c>
      <c r="O18" s="5"/>
    </row>
    <row r="19" spans="1:15" ht="12" hidden="1">
      <c r="A19" s="5" t="s">
        <v>6</v>
      </c>
      <c r="B19" s="21">
        <v>24</v>
      </c>
      <c r="C19" s="5" t="s">
        <v>7</v>
      </c>
      <c r="D19" s="6"/>
      <c r="E19" s="7">
        <v>9</v>
      </c>
      <c r="F19" s="7">
        <v>7.5</v>
      </c>
      <c r="G19" s="7">
        <v>7.5</v>
      </c>
      <c r="H19" s="7">
        <f t="shared" si="0"/>
        <v>135</v>
      </c>
      <c r="I19" s="7">
        <f t="shared" si="1"/>
        <v>135</v>
      </c>
      <c r="J19" s="6">
        <f t="shared" si="2"/>
        <v>270</v>
      </c>
      <c r="K19" s="7">
        <v>0</v>
      </c>
      <c r="L19" s="7">
        <f t="shared" si="3"/>
        <v>540</v>
      </c>
      <c r="M19" s="7">
        <f t="shared" si="4"/>
        <v>10</v>
      </c>
      <c r="N19" s="6">
        <f t="shared" si="5"/>
        <v>10</v>
      </c>
      <c r="O19" s="5"/>
    </row>
    <row r="20" spans="1:15" ht="12">
      <c r="A20" s="5" t="s">
        <v>8</v>
      </c>
      <c r="B20" s="21">
        <v>260</v>
      </c>
      <c r="C20" s="5" t="s">
        <v>9</v>
      </c>
      <c r="D20" s="6"/>
      <c r="E20" s="7">
        <v>0.5</v>
      </c>
      <c r="F20" s="7">
        <v>1</v>
      </c>
      <c r="G20" s="7"/>
      <c r="H20" s="7">
        <f t="shared" si="0"/>
        <v>18</v>
      </c>
      <c r="I20" s="7">
        <f t="shared" si="1"/>
        <v>0</v>
      </c>
      <c r="J20" s="6">
        <f t="shared" si="2"/>
        <v>36</v>
      </c>
      <c r="K20" s="7">
        <v>0</v>
      </c>
      <c r="L20" s="7">
        <f t="shared" si="3"/>
        <v>54</v>
      </c>
      <c r="M20" s="7">
        <f t="shared" si="4"/>
        <v>1</v>
      </c>
      <c r="N20" s="6">
        <f t="shared" si="5"/>
        <v>1</v>
      </c>
      <c r="O20" s="5"/>
    </row>
    <row r="21" spans="1:15" ht="12">
      <c r="A21" s="8" t="s">
        <v>8</v>
      </c>
      <c r="B21" s="20">
        <v>261</v>
      </c>
      <c r="C21" s="8" t="s">
        <v>10</v>
      </c>
      <c r="D21" s="9" t="s">
        <v>71</v>
      </c>
      <c r="E21" s="10">
        <v>0.5</v>
      </c>
      <c r="F21" s="10">
        <v>1</v>
      </c>
      <c r="G21" s="10"/>
      <c r="H21" s="10">
        <f t="shared" si="0"/>
        <v>18</v>
      </c>
      <c r="I21" s="10">
        <f t="shared" si="1"/>
        <v>0</v>
      </c>
      <c r="J21" s="9">
        <f t="shared" si="2"/>
        <v>36</v>
      </c>
      <c r="K21" s="10">
        <v>0</v>
      </c>
      <c r="L21" s="10">
        <f t="shared" si="3"/>
        <v>54</v>
      </c>
      <c r="M21" s="10">
        <f t="shared" si="4"/>
        <v>1</v>
      </c>
      <c r="N21" s="9">
        <f t="shared" si="5"/>
        <v>1</v>
      </c>
      <c r="O21" s="5"/>
    </row>
    <row r="22" spans="1:15" ht="12">
      <c r="A22" s="8" t="s">
        <v>13</v>
      </c>
      <c r="B22" s="20">
        <v>46</v>
      </c>
      <c r="C22" s="8" t="s">
        <v>14</v>
      </c>
      <c r="D22" s="9" t="s">
        <v>71</v>
      </c>
      <c r="E22" s="10">
        <v>1</v>
      </c>
      <c r="F22" s="10">
        <v>1</v>
      </c>
      <c r="G22" s="10">
        <v>2</v>
      </c>
      <c r="H22" s="10">
        <f t="shared" si="0"/>
        <v>18</v>
      </c>
      <c r="I22" s="10">
        <f t="shared" si="1"/>
        <v>36</v>
      </c>
      <c r="J22" s="9">
        <f t="shared" si="2"/>
        <v>36</v>
      </c>
      <c r="K22" s="10">
        <v>0</v>
      </c>
      <c r="L22" s="10">
        <f t="shared" si="3"/>
        <v>90</v>
      </c>
      <c r="M22" s="10">
        <f t="shared" si="4"/>
        <v>1.6666666666666667</v>
      </c>
      <c r="N22" s="9">
        <v>1.5</v>
      </c>
      <c r="O22" s="5"/>
    </row>
    <row r="23" spans="1:15" ht="12">
      <c r="A23" s="8" t="s">
        <v>17</v>
      </c>
      <c r="B23" s="20">
        <v>101</v>
      </c>
      <c r="C23" s="8" t="s">
        <v>18</v>
      </c>
      <c r="D23" s="9" t="s">
        <v>71</v>
      </c>
      <c r="E23" s="10">
        <v>23</v>
      </c>
      <c r="F23" s="10">
        <v>17</v>
      </c>
      <c r="G23" s="10">
        <v>16</v>
      </c>
      <c r="H23" s="10">
        <f t="shared" si="0"/>
        <v>306</v>
      </c>
      <c r="I23" s="10">
        <f t="shared" si="1"/>
        <v>288</v>
      </c>
      <c r="J23" s="9">
        <f t="shared" si="2"/>
        <v>612</v>
      </c>
      <c r="K23" s="10">
        <v>0</v>
      </c>
      <c r="L23" s="10">
        <f t="shared" si="3"/>
        <v>1206</v>
      </c>
      <c r="M23" s="10">
        <f t="shared" si="4"/>
        <v>22.333333333333332</v>
      </c>
      <c r="N23" s="9">
        <v>22</v>
      </c>
      <c r="O23" s="5"/>
    </row>
    <row r="24" spans="1:15" ht="12">
      <c r="A24" s="5" t="s">
        <v>17</v>
      </c>
      <c r="B24" s="21">
        <v>102</v>
      </c>
      <c r="C24" s="5" t="s">
        <v>19</v>
      </c>
      <c r="D24" s="6"/>
      <c r="E24" s="7">
        <v>21</v>
      </c>
      <c r="F24" s="7">
        <v>12</v>
      </c>
      <c r="G24" s="7">
        <v>21</v>
      </c>
      <c r="H24" s="7">
        <f t="shared" si="0"/>
        <v>216</v>
      </c>
      <c r="I24" s="7">
        <f t="shared" si="1"/>
        <v>378</v>
      </c>
      <c r="J24" s="6">
        <f t="shared" si="2"/>
        <v>432</v>
      </c>
      <c r="K24" s="7">
        <v>0</v>
      </c>
      <c r="L24" s="7">
        <f t="shared" si="3"/>
        <v>1026</v>
      </c>
      <c r="M24" s="7">
        <f t="shared" si="4"/>
        <v>19</v>
      </c>
      <c r="N24" s="6">
        <f>SUM(L24/54)</f>
        <v>19</v>
      </c>
      <c r="O24" s="5"/>
    </row>
    <row r="25" spans="1:15" s="3" customFormat="1" ht="12">
      <c r="A25" s="11" t="s">
        <v>74</v>
      </c>
      <c r="B25" s="22">
        <v>125</v>
      </c>
      <c r="C25" s="11" t="s">
        <v>21</v>
      </c>
      <c r="D25" s="9" t="s">
        <v>71</v>
      </c>
      <c r="E25" s="10">
        <v>3</v>
      </c>
      <c r="F25" s="10">
        <v>4</v>
      </c>
      <c r="G25" s="10"/>
      <c r="H25" s="10">
        <f t="shared" si="0"/>
        <v>72</v>
      </c>
      <c r="I25" s="10">
        <f t="shared" si="1"/>
        <v>0</v>
      </c>
      <c r="J25" s="9">
        <f t="shared" si="2"/>
        <v>144</v>
      </c>
      <c r="K25" s="10">
        <v>0</v>
      </c>
      <c r="L25" s="10">
        <f t="shared" si="3"/>
        <v>216</v>
      </c>
      <c r="M25" s="10">
        <f t="shared" si="4"/>
        <v>4</v>
      </c>
      <c r="N25" s="9">
        <f>SUM(L25/54)</f>
        <v>4</v>
      </c>
      <c r="O25" s="15"/>
    </row>
    <row r="26" spans="1:15" s="3" customFormat="1" ht="12">
      <c r="A26" s="11" t="s">
        <v>20</v>
      </c>
      <c r="B26" s="22">
        <v>126</v>
      </c>
      <c r="C26" s="11" t="s">
        <v>22</v>
      </c>
      <c r="D26" s="9" t="s">
        <v>71</v>
      </c>
      <c r="E26" s="10">
        <v>3</v>
      </c>
      <c r="F26" s="10">
        <v>4</v>
      </c>
      <c r="G26" s="10"/>
      <c r="H26" s="10">
        <f t="shared" si="0"/>
        <v>72</v>
      </c>
      <c r="I26" s="10">
        <f t="shared" si="1"/>
        <v>0</v>
      </c>
      <c r="J26" s="9">
        <f t="shared" si="2"/>
        <v>144</v>
      </c>
      <c r="K26" s="10">
        <v>0</v>
      </c>
      <c r="L26" s="10">
        <f t="shared" si="3"/>
        <v>216</v>
      </c>
      <c r="M26" s="10">
        <f t="shared" si="4"/>
        <v>4</v>
      </c>
      <c r="N26" s="9">
        <f>SUM(L26/54)</f>
        <v>4</v>
      </c>
      <c r="O26" s="15"/>
    </row>
    <row r="27" spans="1:15" ht="12">
      <c r="A27" s="5" t="s">
        <v>20</v>
      </c>
      <c r="B27" s="21">
        <v>255</v>
      </c>
      <c r="C27" s="5" t="s">
        <v>23</v>
      </c>
      <c r="D27" s="6"/>
      <c r="E27" s="7">
        <v>3</v>
      </c>
      <c r="F27" s="7">
        <v>3</v>
      </c>
      <c r="G27" s="7">
        <v>2</v>
      </c>
      <c r="H27" s="7">
        <f t="shared" si="0"/>
        <v>54</v>
      </c>
      <c r="I27" s="7">
        <f t="shared" si="1"/>
        <v>36</v>
      </c>
      <c r="J27" s="6">
        <f t="shared" si="2"/>
        <v>108</v>
      </c>
      <c r="K27" s="7">
        <v>0</v>
      </c>
      <c r="L27" s="7">
        <f t="shared" si="3"/>
        <v>198</v>
      </c>
      <c r="M27" s="7">
        <f t="shared" si="4"/>
        <v>3.6666666666666665</v>
      </c>
      <c r="N27" s="6">
        <v>3.5</v>
      </c>
      <c r="O27" s="5"/>
    </row>
    <row r="28" spans="1:15" ht="12">
      <c r="A28" s="5" t="s">
        <v>20</v>
      </c>
      <c r="B28" s="21" t="s">
        <v>24</v>
      </c>
      <c r="C28" s="5" t="s">
        <v>25</v>
      </c>
      <c r="D28" s="6"/>
      <c r="E28" s="7">
        <v>2</v>
      </c>
      <c r="F28" s="7">
        <v>3</v>
      </c>
      <c r="G28" s="7">
        <v>2</v>
      </c>
      <c r="H28" s="7">
        <f t="shared" si="0"/>
        <v>54</v>
      </c>
      <c r="I28" s="7">
        <f t="shared" si="1"/>
        <v>36</v>
      </c>
      <c r="J28" s="6">
        <f t="shared" si="2"/>
        <v>108</v>
      </c>
      <c r="K28" s="7">
        <v>0</v>
      </c>
      <c r="L28" s="7">
        <f t="shared" si="3"/>
        <v>198</v>
      </c>
      <c r="M28" s="7">
        <f t="shared" si="4"/>
        <v>3.6666666666666665</v>
      </c>
      <c r="N28" s="6">
        <v>3.5</v>
      </c>
      <c r="O28" s="5"/>
    </row>
    <row r="29" spans="1:15" ht="12">
      <c r="A29" s="8" t="s">
        <v>29</v>
      </c>
      <c r="B29" s="20">
        <v>14</v>
      </c>
      <c r="C29" s="8" t="s">
        <v>30</v>
      </c>
      <c r="D29" s="9" t="s">
        <v>71</v>
      </c>
      <c r="E29" s="10">
        <v>5</v>
      </c>
      <c r="F29" s="10">
        <v>3</v>
      </c>
      <c r="G29" s="10">
        <v>3.5</v>
      </c>
      <c r="H29" s="10">
        <f t="shared" si="0"/>
        <v>54</v>
      </c>
      <c r="I29" s="10">
        <f t="shared" si="1"/>
        <v>63</v>
      </c>
      <c r="J29" s="9">
        <f t="shared" si="2"/>
        <v>108</v>
      </c>
      <c r="K29" s="10">
        <v>0</v>
      </c>
      <c r="L29" s="10">
        <f t="shared" si="3"/>
        <v>225</v>
      </c>
      <c r="M29" s="10">
        <f t="shared" si="4"/>
        <v>4.166666666666667</v>
      </c>
      <c r="N29" s="9">
        <v>4</v>
      </c>
      <c r="O29" s="5"/>
    </row>
    <row r="30" spans="1:15" ht="12">
      <c r="A30" s="8" t="s">
        <v>29</v>
      </c>
      <c r="B30" s="20">
        <v>15</v>
      </c>
      <c r="C30" s="8" t="s">
        <v>31</v>
      </c>
      <c r="D30" s="9" t="s">
        <v>71</v>
      </c>
      <c r="E30" s="10">
        <v>5</v>
      </c>
      <c r="F30" s="10">
        <v>3</v>
      </c>
      <c r="G30" s="10">
        <v>3.5</v>
      </c>
      <c r="H30" s="10">
        <f t="shared" si="0"/>
        <v>54</v>
      </c>
      <c r="I30" s="10">
        <f t="shared" si="1"/>
        <v>63</v>
      </c>
      <c r="J30" s="9">
        <f t="shared" si="2"/>
        <v>108</v>
      </c>
      <c r="K30" s="10">
        <v>0</v>
      </c>
      <c r="L30" s="10">
        <f t="shared" si="3"/>
        <v>225</v>
      </c>
      <c r="M30" s="10">
        <f t="shared" si="4"/>
        <v>4.166666666666667</v>
      </c>
      <c r="N30" s="9">
        <v>4</v>
      </c>
      <c r="O30" s="5"/>
    </row>
    <row r="31" spans="1:15" ht="12">
      <c r="A31" s="8" t="s">
        <v>29</v>
      </c>
      <c r="B31" s="20">
        <v>16</v>
      </c>
      <c r="C31" s="8" t="s">
        <v>32</v>
      </c>
      <c r="D31" s="9" t="s">
        <v>71</v>
      </c>
      <c r="E31" s="10">
        <v>5</v>
      </c>
      <c r="F31" s="10">
        <v>2</v>
      </c>
      <c r="G31" s="10">
        <v>6</v>
      </c>
      <c r="H31" s="10">
        <f t="shared" si="0"/>
        <v>36</v>
      </c>
      <c r="I31" s="10">
        <f t="shared" si="1"/>
        <v>108</v>
      </c>
      <c r="J31" s="9">
        <f t="shared" si="2"/>
        <v>72</v>
      </c>
      <c r="K31" s="10">
        <v>0</v>
      </c>
      <c r="L31" s="10">
        <f t="shared" si="3"/>
        <v>216</v>
      </c>
      <c r="M31" s="10">
        <f t="shared" si="4"/>
        <v>4</v>
      </c>
      <c r="N31" s="9">
        <f>SUM(L31/54)</f>
        <v>4</v>
      </c>
      <c r="O31" s="5"/>
    </row>
    <row r="32" spans="1:15" ht="12">
      <c r="A32" s="5" t="s">
        <v>33</v>
      </c>
      <c r="B32" s="21">
        <v>45</v>
      </c>
      <c r="C32" s="5" t="s">
        <v>0</v>
      </c>
      <c r="D32" s="6"/>
      <c r="E32" s="7">
        <v>1.5</v>
      </c>
      <c r="F32" s="7">
        <v>3</v>
      </c>
      <c r="G32" s="7">
        <v>1</v>
      </c>
      <c r="H32" s="7">
        <f t="shared" si="0"/>
        <v>54</v>
      </c>
      <c r="I32" s="7">
        <f t="shared" si="1"/>
        <v>18</v>
      </c>
      <c r="J32" s="6">
        <f t="shared" si="2"/>
        <v>108</v>
      </c>
      <c r="K32" s="7">
        <v>0</v>
      </c>
      <c r="L32" s="7">
        <f t="shared" si="3"/>
        <v>180</v>
      </c>
      <c r="M32" s="7">
        <f t="shared" si="4"/>
        <v>3.3333333333333335</v>
      </c>
      <c r="N32" s="6">
        <v>3</v>
      </c>
      <c r="O32" s="5"/>
    </row>
    <row r="33" spans="1:15" ht="12">
      <c r="A33" s="5" t="s">
        <v>34</v>
      </c>
      <c r="B33" s="21">
        <v>258</v>
      </c>
      <c r="C33" s="5" t="s">
        <v>35</v>
      </c>
      <c r="D33" s="6"/>
      <c r="E33" s="7">
        <v>1</v>
      </c>
      <c r="F33" s="7">
        <v>2.67</v>
      </c>
      <c r="G33" s="7"/>
      <c r="H33" s="7">
        <f t="shared" si="0"/>
        <v>48.06</v>
      </c>
      <c r="I33" s="7">
        <f t="shared" si="1"/>
        <v>0</v>
      </c>
      <c r="J33" s="6">
        <f t="shared" si="2"/>
        <v>96.12</v>
      </c>
      <c r="K33" s="7">
        <v>0</v>
      </c>
      <c r="L33" s="7">
        <f t="shared" si="3"/>
        <v>144.18</v>
      </c>
      <c r="M33" s="7">
        <f t="shared" si="4"/>
        <v>2.67</v>
      </c>
      <c r="N33" s="6">
        <v>2.5</v>
      </c>
      <c r="O33" s="5"/>
    </row>
    <row r="34" spans="1:15" ht="12">
      <c r="A34" s="5" t="s">
        <v>36</v>
      </c>
      <c r="B34" s="21">
        <v>270</v>
      </c>
      <c r="C34" s="5" t="s">
        <v>37</v>
      </c>
      <c r="D34" s="6"/>
      <c r="E34" s="7">
        <v>0.5</v>
      </c>
      <c r="F34" s="7">
        <v>0.67</v>
      </c>
      <c r="G34" s="7">
        <v>1</v>
      </c>
      <c r="H34" s="7">
        <f t="shared" si="0"/>
        <v>12.06</v>
      </c>
      <c r="I34" s="7">
        <f t="shared" si="1"/>
        <v>18</v>
      </c>
      <c r="J34" s="6">
        <f t="shared" si="2"/>
        <v>24.12</v>
      </c>
      <c r="K34" s="7">
        <v>0</v>
      </c>
      <c r="L34" s="7">
        <f t="shared" si="3"/>
        <v>54.18000000000001</v>
      </c>
      <c r="M34" s="7">
        <f t="shared" si="4"/>
        <v>1.0033333333333334</v>
      </c>
      <c r="N34" s="6">
        <f>SUM(L34/54)</f>
        <v>1.0033333333333334</v>
      </c>
      <c r="O34" s="5"/>
    </row>
    <row r="35" spans="1:15" s="3" customFormat="1" ht="12">
      <c r="A35" s="11" t="s">
        <v>38</v>
      </c>
      <c r="B35" s="22">
        <v>101</v>
      </c>
      <c r="C35" s="11" t="s">
        <v>40</v>
      </c>
      <c r="D35" s="9" t="s">
        <v>71</v>
      </c>
      <c r="E35" s="10">
        <v>3</v>
      </c>
      <c r="F35" s="10">
        <v>5</v>
      </c>
      <c r="G35" s="10"/>
      <c r="H35" s="10">
        <f t="shared" si="0"/>
        <v>90</v>
      </c>
      <c r="I35" s="10">
        <f t="shared" si="1"/>
        <v>0</v>
      </c>
      <c r="J35" s="9">
        <f t="shared" si="2"/>
        <v>180</v>
      </c>
      <c r="K35" s="10">
        <v>0</v>
      </c>
      <c r="L35" s="10">
        <f t="shared" si="3"/>
        <v>270</v>
      </c>
      <c r="M35" s="10">
        <f t="shared" si="4"/>
        <v>5</v>
      </c>
      <c r="N35" s="9">
        <f>SUM(L35/54)</f>
        <v>5</v>
      </c>
      <c r="O35" s="15"/>
    </row>
    <row r="36" spans="1:15" s="3" customFormat="1" ht="12">
      <c r="A36" s="11" t="s">
        <v>38</v>
      </c>
      <c r="B36" s="22">
        <v>103</v>
      </c>
      <c r="C36" s="11" t="s">
        <v>41</v>
      </c>
      <c r="D36" s="9" t="s">
        <v>71</v>
      </c>
      <c r="E36" s="10">
        <v>3</v>
      </c>
      <c r="F36" s="10">
        <v>5</v>
      </c>
      <c r="G36" s="10"/>
      <c r="H36" s="10">
        <f t="shared" si="0"/>
        <v>90</v>
      </c>
      <c r="I36" s="10">
        <f t="shared" si="1"/>
        <v>0</v>
      </c>
      <c r="J36" s="9">
        <f t="shared" si="2"/>
        <v>180</v>
      </c>
      <c r="K36" s="10">
        <v>0</v>
      </c>
      <c r="L36" s="10">
        <f t="shared" si="3"/>
        <v>270</v>
      </c>
      <c r="M36" s="10">
        <f t="shared" si="4"/>
        <v>5</v>
      </c>
      <c r="N36" s="9">
        <f>SUM(L36/54)</f>
        <v>5</v>
      </c>
      <c r="O36" s="15"/>
    </row>
    <row r="37" spans="1:15" ht="12">
      <c r="A37" s="8" t="s">
        <v>44</v>
      </c>
      <c r="B37" s="20">
        <v>101</v>
      </c>
      <c r="C37" s="8" t="s">
        <v>45</v>
      </c>
      <c r="D37" s="9" t="s">
        <v>71</v>
      </c>
      <c r="E37" s="10">
        <v>7</v>
      </c>
      <c r="F37" s="10">
        <v>5.5</v>
      </c>
      <c r="G37" s="10">
        <v>6.5</v>
      </c>
      <c r="H37" s="10">
        <f t="shared" si="0"/>
        <v>99</v>
      </c>
      <c r="I37" s="10">
        <f t="shared" si="1"/>
        <v>117</v>
      </c>
      <c r="J37" s="9">
        <f t="shared" si="2"/>
        <v>198</v>
      </c>
      <c r="K37" s="10">
        <v>0</v>
      </c>
      <c r="L37" s="10">
        <f t="shared" si="3"/>
        <v>414</v>
      </c>
      <c r="M37" s="10">
        <f t="shared" si="4"/>
        <v>7.666666666666667</v>
      </c>
      <c r="N37" s="9">
        <v>7.5</v>
      </c>
      <c r="O37" s="5"/>
    </row>
    <row r="38" spans="1:15" ht="12">
      <c r="A38" s="5" t="s">
        <v>46</v>
      </c>
      <c r="B38" s="21">
        <v>158</v>
      </c>
      <c r="C38" s="5" t="s">
        <v>47</v>
      </c>
      <c r="D38" s="6"/>
      <c r="E38" s="7">
        <v>0.75</v>
      </c>
      <c r="F38" s="7">
        <v>1.78</v>
      </c>
      <c r="G38" s="7"/>
      <c r="H38" s="7">
        <f t="shared" si="0"/>
        <v>32.04</v>
      </c>
      <c r="I38" s="7">
        <f t="shared" si="1"/>
        <v>0</v>
      </c>
      <c r="J38" s="6">
        <f t="shared" si="2"/>
        <v>64.08</v>
      </c>
      <c r="K38" s="7">
        <v>0</v>
      </c>
      <c r="L38" s="7">
        <f t="shared" si="3"/>
        <v>96.12</v>
      </c>
      <c r="M38" s="7">
        <f t="shared" si="4"/>
        <v>1.78</v>
      </c>
      <c r="N38" s="6">
        <v>1.5</v>
      </c>
      <c r="O38" s="5"/>
    </row>
    <row r="39" spans="1:15" ht="12">
      <c r="A39" s="5" t="s">
        <v>48</v>
      </c>
      <c r="B39" s="21">
        <v>4</v>
      </c>
      <c r="C39" s="5" t="s">
        <v>49</v>
      </c>
      <c r="D39" s="6"/>
      <c r="E39" s="7">
        <v>3</v>
      </c>
      <c r="F39" s="7">
        <v>3</v>
      </c>
      <c r="G39" s="7">
        <v>2</v>
      </c>
      <c r="H39" s="7">
        <f t="shared" si="0"/>
        <v>54</v>
      </c>
      <c r="I39" s="7">
        <f t="shared" si="1"/>
        <v>36</v>
      </c>
      <c r="J39" s="6">
        <f t="shared" si="2"/>
        <v>108</v>
      </c>
      <c r="K39" s="7">
        <v>0</v>
      </c>
      <c r="L39" s="7">
        <f t="shared" si="3"/>
        <v>198</v>
      </c>
      <c r="M39" s="7">
        <f t="shared" si="4"/>
        <v>3.6666666666666665</v>
      </c>
      <c r="N39" s="6">
        <v>3.5</v>
      </c>
      <c r="O39" s="5"/>
    </row>
    <row r="40" spans="1:15" ht="12">
      <c r="A40" s="8" t="s">
        <v>50</v>
      </c>
      <c r="B40" s="20">
        <v>20</v>
      </c>
      <c r="C40" s="8" t="s">
        <v>51</v>
      </c>
      <c r="D40" s="9" t="s">
        <v>71</v>
      </c>
      <c r="E40" s="10">
        <v>3</v>
      </c>
      <c r="F40" s="10">
        <v>3</v>
      </c>
      <c r="G40" s="10">
        <v>2</v>
      </c>
      <c r="H40" s="10">
        <f t="shared" si="0"/>
        <v>54</v>
      </c>
      <c r="I40" s="10">
        <f t="shared" si="1"/>
        <v>36</v>
      </c>
      <c r="J40" s="9">
        <f t="shared" si="2"/>
        <v>108</v>
      </c>
      <c r="K40" s="10">
        <v>0</v>
      </c>
      <c r="L40" s="10">
        <f t="shared" si="3"/>
        <v>198</v>
      </c>
      <c r="M40" s="10">
        <f t="shared" si="4"/>
        <v>3.6666666666666665</v>
      </c>
      <c r="N40" s="9">
        <v>3.5</v>
      </c>
      <c r="O40" s="5"/>
    </row>
    <row r="41" spans="1:15" s="3" customFormat="1" ht="12">
      <c r="A41" s="15" t="s">
        <v>50</v>
      </c>
      <c r="B41" s="23" t="s">
        <v>11</v>
      </c>
      <c r="C41" s="15" t="s">
        <v>52</v>
      </c>
      <c r="D41" s="6"/>
      <c r="E41" s="7">
        <v>2</v>
      </c>
      <c r="F41" s="7"/>
      <c r="G41" s="7">
        <v>10</v>
      </c>
      <c r="H41" s="7">
        <f t="shared" si="0"/>
        <v>0</v>
      </c>
      <c r="I41" s="7">
        <f t="shared" si="1"/>
        <v>180</v>
      </c>
      <c r="J41" s="6">
        <f t="shared" si="2"/>
        <v>0</v>
      </c>
      <c r="K41" s="7">
        <v>0</v>
      </c>
      <c r="L41" s="7">
        <f t="shared" si="3"/>
        <v>180</v>
      </c>
      <c r="M41" s="7">
        <f t="shared" si="4"/>
        <v>3.3333333333333335</v>
      </c>
      <c r="N41" s="6">
        <v>3</v>
      </c>
      <c r="O41" s="15"/>
    </row>
    <row r="42" spans="1:15" s="3" customFormat="1" ht="12">
      <c r="A42" s="11" t="s">
        <v>50</v>
      </c>
      <c r="B42" s="22" t="s">
        <v>53</v>
      </c>
      <c r="C42" s="11" t="s">
        <v>54</v>
      </c>
      <c r="D42" s="9" t="s">
        <v>71</v>
      </c>
      <c r="E42" s="10">
        <v>2</v>
      </c>
      <c r="F42" s="10"/>
      <c r="G42" s="10">
        <v>10</v>
      </c>
      <c r="H42" s="10">
        <f t="shared" si="0"/>
        <v>0</v>
      </c>
      <c r="I42" s="10">
        <f t="shared" si="1"/>
        <v>180</v>
      </c>
      <c r="J42" s="9">
        <f t="shared" si="2"/>
        <v>0</v>
      </c>
      <c r="K42" s="10">
        <v>0</v>
      </c>
      <c r="L42" s="10">
        <f t="shared" si="3"/>
        <v>180</v>
      </c>
      <c r="M42" s="10">
        <f t="shared" si="4"/>
        <v>3.3333333333333335</v>
      </c>
      <c r="N42" s="9">
        <v>3</v>
      </c>
      <c r="O42" s="15"/>
    </row>
    <row r="43" spans="1:15" s="3" customFormat="1" ht="12">
      <c r="A43" s="11" t="s">
        <v>50</v>
      </c>
      <c r="B43" s="22" t="s">
        <v>15</v>
      </c>
      <c r="C43" s="11" t="s">
        <v>55</v>
      </c>
      <c r="D43" s="9" t="s">
        <v>71</v>
      </c>
      <c r="E43" s="10">
        <v>2</v>
      </c>
      <c r="F43" s="10"/>
      <c r="G43" s="10">
        <v>10</v>
      </c>
      <c r="H43" s="10">
        <f t="shared" si="0"/>
        <v>0</v>
      </c>
      <c r="I43" s="10">
        <f t="shared" si="1"/>
        <v>180</v>
      </c>
      <c r="J43" s="9">
        <f t="shared" si="2"/>
        <v>0</v>
      </c>
      <c r="K43" s="10">
        <v>0</v>
      </c>
      <c r="L43" s="10">
        <f t="shared" si="3"/>
        <v>180</v>
      </c>
      <c r="M43" s="10">
        <f t="shared" si="4"/>
        <v>3.3333333333333335</v>
      </c>
      <c r="N43" s="9">
        <v>3</v>
      </c>
      <c r="O43" s="15"/>
    </row>
    <row r="44" spans="1:15" s="3" customFormat="1" ht="12">
      <c r="A44" s="15" t="s">
        <v>50</v>
      </c>
      <c r="B44" s="23" t="s">
        <v>56</v>
      </c>
      <c r="C44" s="15" t="s">
        <v>57</v>
      </c>
      <c r="D44" s="6"/>
      <c r="E44" s="7">
        <v>2</v>
      </c>
      <c r="F44" s="7"/>
      <c r="G44" s="7">
        <v>10</v>
      </c>
      <c r="H44" s="7">
        <f t="shared" si="0"/>
        <v>0</v>
      </c>
      <c r="I44" s="7">
        <f t="shared" si="1"/>
        <v>180</v>
      </c>
      <c r="J44" s="6">
        <f t="shared" si="2"/>
        <v>0</v>
      </c>
      <c r="K44" s="7">
        <v>0</v>
      </c>
      <c r="L44" s="7">
        <f t="shared" si="3"/>
        <v>180</v>
      </c>
      <c r="M44" s="7">
        <f t="shared" si="4"/>
        <v>3.3333333333333335</v>
      </c>
      <c r="N44" s="6">
        <v>3</v>
      </c>
      <c r="O44" s="15"/>
    </row>
    <row r="45" spans="1:15" s="3" customFormat="1" ht="12">
      <c r="A45" s="15" t="s">
        <v>50</v>
      </c>
      <c r="B45" s="23" t="s">
        <v>12</v>
      </c>
      <c r="C45" s="15" t="s">
        <v>58</v>
      </c>
      <c r="D45" s="6"/>
      <c r="E45" s="7">
        <v>2</v>
      </c>
      <c r="F45" s="7"/>
      <c r="G45" s="7">
        <v>10</v>
      </c>
      <c r="H45" s="7">
        <f t="shared" si="0"/>
        <v>0</v>
      </c>
      <c r="I45" s="7">
        <f t="shared" si="1"/>
        <v>180</v>
      </c>
      <c r="J45" s="6">
        <f t="shared" si="2"/>
        <v>0</v>
      </c>
      <c r="K45" s="7">
        <v>0</v>
      </c>
      <c r="L45" s="7">
        <f t="shared" si="3"/>
        <v>180</v>
      </c>
      <c r="M45" s="7">
        <f t="shared" si="4"/>
        <v>3.3333333333333335</v>
      </c>
      <c r="N45" s="6">
        <v>3</v>
      </c>
      <c r="O45" s="15"/>
    </row>
    <row r="46" spans="1:15" s="3" customFormat="1" ht="12">
      <c r="A46" s="15" t="s">
        <v>50</v>
      </c>
      <c r="B46" s="23" t="s">
        <v>42</v>
      </c>
      <c r="C46" s="15" t="s">
        <v>59</v>
      </c>
      <c r="D46" s="6"/>
      <c r="E46" s="7">
        <v>2</v>
      </c>
      <c r="F46" s="7"/>
      <c r="G46" s="7">
        <v>10</v>
      </c>
      <c r="H46" s="7">
        <f t="shared" si="0"/>
        <v>0</v>
      </c>
      <c r="I46" s="7">
        <f t="shared" si="1"/>
        <v>180</v>
      </c>
      <c r="J46" s="6">
        <f t="shared" si="2"/>
        <v>0</v>
      </c>
      <c r="K46" s="7">
        <v>0</v>
      </c>
      <c r="L46" s="7">
        <f t="shared" si="3"/>
        <v>180</v>
      </c>
      <c r="M46" s="7">
        <f t="shared" si="4"/>
        <v>3.3333333333333335</v>
      </c>
      <c r="N46" s="6">
        <v>3</v>
      </c>
      <c r="O46" s="15"/>
    </row>
    <row r="47" spans="1:15" s="3" customFormat="1" ht="12">
      <c r="A47" s="11" t="s">
        <v>50</v>
      </c>
      <c r="B47" s="22" t="s">
        <v>60</v>
      </c>
      <c r="C47" s="11" t="s">
        <v>61</v>
      </c>
      <c r="D47" s="9" t="s">
        <v>71</v>
      </c>
      <c r="E47" s="10">
        <v>2</v>
      </c>
      <c r="F47" s="10"/>
      <c r="G47" s="10">
        <v>10</v>
      </c>
      <c r="H47" s="10">
        <f t="shared" si="0"/>
        <v>0</v>
      </c>
      <c r="I47" s="10">
        <f t="shared" si="1"/>
        <v>180</v>
      </c>
      <c r="J47" s="9">
        <f t="shared" si="2"/>
        <v>0</v>
      </c>
      <c r="K47" s="10">
        <v>0</v>
      </c>
      <c r="L47" s="10">
        <f t="shared" si="3"/>
        <v>180</v>
      </c>
      <c r="M47" s="10">
        <f t="shared" si="4"/>
        <v>3.3333333333333335</v>
      </c>
      <c r="N47" s="9">
        <v>3</v>
      </c>
      <c r="O47" s="15"/>
    </row>
    <row r="48" spans="1:15" s="3" customFormat="1" ht="12">
      <c r="A48" s="15" t="s">
        <v>50</v>
      </c>
      <c r="B48" s="23" t="s">
        <v>16</v>
      </c>
      <c r="C48" s="15" t="s">
        <v>62</v>
      </c>
      <c r="D48" s="6"/>
      <c r="E48" s="7">
        <v>2</v>
      </c>
      <c r="F48" s="7"/>
      <c r="G48" s="7">
        <v>10</v>
      </c>
      <c r="H48" s="7">
        <f t="shared" si="0"/>
        <v>0</v>
      </c>
      <c r="I48" s="7">
        <f t="shared" si="1"/>
        <v>180</v>
      </c>
      <c r="J48" s="6">
        <f t="shared" si="2"/>
        <v>0</v>
      </c>
      <c r="K48" s="7">
        <v>0</v>
      </c>
      <c r="L48" s="7">
        <f t="shared" si="3"/>
        <v>180</v>
      </c>
      <c r="M48" s="7">
        <f t="shared" si="4"/>
        <v>3.3333333333333335</v>
      </c>
      <c r="N48" s="6">
        <v>3</v>
      </c>
      <c r="O48" s="15"/>
    </row>
    <row r="49" spans="1:15" s="3" customFormat="1" ht="12">
      <c r="A49" s="11" t="s">
        <v>63</v>
      </c>
      <c r="B49" s="22" t="s">
        <v>26</v>
      </c>
      <c r="C49" s="11" t="s">
        <v>64</v>
      </c>
      <c r="D49" s="9" t="s">
        <v>71</v>
      </c>
      <c r="E49" s="10">
        <v>4</v>
      </c>
      <c r="F49" s="10">
        <v>4</v>
      </c>
      <c r="G49" s="10">
        <v>2</v>
      </c>
      <c r="H49" s="10">
        <f t="shared" si="0"/>
        <v>72</v>
      </c>
      <c r="I49" s="10">
        <f t="shared" si="1"/>
        <v>36</v>
      </c>
      <c r="J49" s="9">
        <f t="shared" si="2"/>
        <v>144</v>
      </c>
      <c r="K49" s="10">
        <v>0</v>
      </c>
      <c r="L49" s="10">
        <f t="shared" si="3"/>
        <v>252</v>
      </c>
      <c r="M49" s="10">
        <f t="shared" si="4"/>
        <v>4.666666666666667</v>
      </c>
      <c r="N49" s="9">
        <v>4.5</v>
      </c>
      <c r="O49" s="15"/>
    </row>
    <row r="50" spans="1:15" s="3" customFormat="1" ht="12">
      <c r="A50" s="15" t="s">
        <v>63</v>
      </c>
      <c r="B50" s="23" t="s">
        <v>43</v>
      </c>
      <c r="C50" s="15" t="s">
        <v>65</v>
      </c>
      <c r="D50" s="6"/>
      <c r="E50" s="7">
        <v>4</v>
      </c>
      <c r="F50" s="7">
        <v>4</v>
      </c>
      <c r="G50" s="7">
        <v>2</v>
      </c>
      <c r="H50" s="7">
        <f t="shared" si="0"/>
        <v>72</v>
      </c>
      <c r="I50" s="7">
        <f t="shared" si="1"/>
        <v>36</v>
      </c>
      <c r="J50" s="6">
        <f t="shared" si="2"/>
        <v>144</v>
      </c>
      <c r="K50" s="7">
        <v>0</v>
      </c>
      <c r="L50" s="7">
        <f t="shared" si="3"/>
        <v>252</v>
      </c>
      <c r="M50" s="7">
        <f t="shared" si="4"/>
        <v>4.666666666666667</v>
      </c>
      <c r="N50" s="6">
        <v>4.5</v>
      </c>
      <c r="O50" s="15"/>
    </row>
    <row r="51" spans="1:15" s="3" customFormat="1" ht="12">
      <c r="A51" s="15" t="s">
        <v>63</v>
      </c>
      <c r="B51" s="23" t="s">
        <v>27</v>
      </c>
      <c r="C51" s="15" t="s">
        <v>66</v>
      </c>
      <c r="D51" s="6"/>
      <c r="E51" s="7">
        <v>4</v>
      </c>
      <c r="F51" s="7">
        <v>4</v>
      </c>
      <c r="G51" s="7">
        <v>3</v>
      </c>
      <c r="H51" s="7">
        <f t="shared" si="0"/>
        <v>72</v>
      </c>
      <c r="I51" s="7">
        <f t="shared" si="1"/>
        <v>54</v>
      </c>
      <c r="J51" s="6">
        <f t="shared" si="2"/>
        <v>144</v>
      </c>
      <c r="K51" s="7">
        <v>0</v>
      </c>
      <c r="L51" s="7">
        <f t="shared" si="3"/>
        <v>270</v>
      </c>
      <c r="M51" s="7">
        <f t="shared" si="4"/>
        <v>5</v>
      </c>
      <c r="N51" s="6">
        <f>SUM(L51/54)</f>
        <v>5</v>
      </c>
      <c r="O51" s="15"/>
    </row>
    <row r="52" spans="1:15" s="3" customFormat="1" ht="12">
      <c r="A52" s="11" t="s">
        <v>63</v>
      </c>
      <c r="B52" s="22" t="s">
        <v>28</v>
      </c>
      <c r="C52" s="11" t="s">
        <v>66</v>
      </c>
      <c r="D52" s="9" t="s">
        <v>71</v>
      </c>
      <c r="E52" s="10">
        <v>4</v>
      </c>
      <c r="F52" s="10">
        <v>4</v>
      </c>
      <c r="G52" s="10">
        <v>2</v>
      </c>
      <c r="H52" s="10">
        <f t="shared" si="0"/>
        <v>72</v>
      </c>
      <c r="I52" s="10">
        <f t="shared" si="1"/>
        <v>36</v>
      </c>
      <c r="J52" s="9">
        <f t="shared" si="2"/>
        <v>144</v>
      </c>
      <c r="K52" s="10">
        <v>0</v>
      </c>
      <c r="L52" s="10">
        <f t="shared" si="3"/>
        <v>252</v>
      </c>
      <c r="M52" s="10">
        <f t="shared" si="4"/>
        <v>4.666666666666667</v>
      </c>
      <c r="N52" s="9">
        <v>4.5</v>
      </c>
      <c r="O52" s="15"/>
    </row>
    <row r="53" spans="1:15" s="3" customFormat="1" ht="12">
      <c r="A53" s="15" t="s">
        <v>63</v>
      </c>
      <c r="B53" s="23" t="s">
        <v>39</v>
      </c>
      <c r="C53" s="15" t="s">
        <v>66</v>
      </c>
      <c r="D53" s="6"/>
      <c r="E53" s="7">
        <v>4</v>
      </c>
      <c r="F53" s="7">
        <v>4</v>
      </c>
      <c r="G53" s="7">
        <v>2</v>
      </c>
      <c r="H53" s="7">
        <f t="shared" si="0"/>
        <v>72</v>
      </c>
      <c r="I53" s="7">
        <f t="shared" si="1"/>
        <v>36</v>
      </c>
      <c r="J53" s="6">
        <f t="shared" si="2"/>
        <v>144</v>
      </c>
      <c r="K53" s="7">
        <v>0</v>
      </c>
      <c r="L53" s="7">
        <f t="shared" si="3"/>
        <v>252</v>
      </c>
      <c r="M53" s="7">
        <f t="shared" si="4"/>
        <v>4.666666666666667</v>
      </c>
      <c r="N53" s="6">
        <v>4.5</v>
      </c>
      <c r="O53" s="15"/>
    </row>
    <row r="54" spans="1:15" ht="12">
      <c r="A54" s="5" t="s">
        <v>67</v>
      </c>
      <c r="B54" s="21">
        <v>9</v>
      </c>
      <c r="C54" s="5" t="s">
        <v>68</v>
      </c>
      <c r="D54" s="6"/>
      <c r="E54" s="7">
        <v>3</v>
      </c>
      <c r="F54" s="7">
        <v>3</v>
      </c>
      <c r="G54" s="7">
        <v>2</v>
      </c>
      <c r="H54" s="7">
        <f t="shared" si="0"/>
        <v>54</v>
      </c>
      <c r="I54" s="7">
        <f t="shared" si="1"/>
        <v>36</v>
      </c>
      <c r="J54" s="6">
        <f t="shared" si="2"/>
        <v>108</v>
      </c>
      <c r="K54" s="7">
        <v>0</v>
      </c>
      <c r="L54" s="7">
        <f t="shared" si="3"/>
        <v>198</v>
      </c>
      <c r="M54" s="7">
        <f t="shared" si="4"/>
        <v>3.6666666666666665</v>
      </c>
      <c r="N54" s="6">
        <v>3.5</v>
      </c>
      <c r="O54" s="5"/>
    </row>
    <row r="56" ht="12">
      <c r="A56" s="3" t="s">
        <v>75</v>
      </c>
    </row>
  </sheetData>
  <mergeCells count="2">
    <mergeCell ref="A3:C3"/>
    <mergeCell ref="A6:C6"/>
  </mergeCells>
  <printOptions/>
  <pageMargins left="0.5" right="0.5" top="0.5" bottom="0.5" header="0.5" footer="0.25"/>
  <pageSetup fitToHeight="2" fitToWidth="1"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Reedley College</cp:lastModifiedBy>
  <cp:lastPrinted>2008-01-15T21:11:15Z</cp:lastPrinted>
  <dcterms:created xsi:type="dcterms:W3CDTF">2008-01-04T00:22:50Z</dcterms:created>
  <dcterms:modified xsi:type="dcterms:W3CDTF">2008-01-17T18:19:14Z</dcterms:modified>
  <cp:category/>
  <cp:version/>
  <cp:contentType/>
  <cp:contentStatus/>
</cp:coreProperties>
</file>