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Non-Compliant Courses - RC" sheetId="1" r:id="rId1"/>
  </sheets>
  <definedNames/>
  <calcPr fullCalcOnLoad="1"/>
</workbook>
</file>

<file path=xl/sharedStrings.xml><?xml version="1.0" encoding="utf-8"?>
<sst xmlns="http://schemas.openxmlformats.org/spreadsheetml/2006/main" count="147" uniqueCount="83">
  <si>
    <t>COMPUTER CONFIGURATION AND TROUBLESHOOTING</t>
  </si>
  <si>
    <t>COURSES</t>
  </si>
  <si>
    <t>Subject</t>
  </si>
  <si>
    <t>Course No</t>
  </si>
  <si>
    <t>Long Title</t>
  </si>
  <si>
    <t>ACCTG</t>
  </si>
  <si>
    <t>APPLIED ACCOUNTING</t>
  </si>
  <si>
    <t>AERO</t>
  </si>
  <si>
    <t>AVIATION MAINTENANCE TECHNOLOGY</t>
  </si>
  <si>
    <t>AG</t>
  </si>
  <si>
    <t>AGRICULTURE ACHIEVEMENT I</t>
  </si>
  <si>
    <t>AGRICULTURE ACHIEVEMENT II</t>
  </si>
  <si>
    <t>30B</t>
  </si>
  <si>
    <t>37B</t>
  </si>
  <si>
    <t>BA</t>
  </si>
  <si>
    <t>CALCULATOR APPLICATIONS</t>
  </si>
  <si>
    <t>33B</t>
  </si>
  <si>
    <t>40B</t>
  </si>
  <si>
    <t>DA</t>
  </si>
  <si>
    <t>DENTAL ASSISTING</t>
  </si>
  <si>
    <t>DENTAL ASSISTING 2</t>
  </si>
  <si>
    <t>ENGL</t>
  </si>
  <si>
    <t>WRITING SKILLS FOR COLLEGE</t>
  </si>
  <si>
    <t>READING SKILLS FOR COLLEGE</t>
  </si>
  <si>
    <t>BASIC LITERACY SKILLS</t>
  </si>
  <si>
    <t>262B</t>
  </si>
  <si>
    <t>READING IMPROVEMENT STRATEGIES</t>
  </si>
  <si>
    <t>2A</t>
  </si>
  <si>
    <t>4A</t>
  </si>
  <si>
    <t>4B</t>
  </si>
  <si>
    <t>HLTH</t>
  </si>
  <si>
    <t>INTERPRETING IN HEALTH CARE I</t>
  </si>
  <si>
    <t>INTERPRETING IN HEALTH CARE II</t>
  </si>
  <si>
    <t>FIELD WORK IN HEALTH CARE INTERPRETING</t>
  </si>
  <si>
    <t>IS</t>
  </si>
  <si>
    <t>LITEC</t>
  </si>
  <si>
    <t>LIBRARY &amp; COMPUTER LAB SKILLS</t>
  </si>
  <si>
    <t>MAG</t>
  </si>
  <si>
    <t>FORKLIFT SAFETY</t>
  </si>
  <si>
    <t>MATH</t>
  </si>
  <si>
    <t>4C</t>
  </si>
  <si>
    <t>ELEMENTARY ALGEBRA</t>
  </si>
  <si>
    <t>INTERMEDIATE ALGEBRA</t>
  </si>
  <si>
    <t>38B</t>
  </si>
  <si>
    <t>2B</t>
  </si>
  <si>
    <t>NAT</t>
  </si>
  <si>
    <t>NURSING ASSISTANT TRAINING</t>
  </si>
  <si>
    <t>NR</t>
  </si>
  <si>
    <t>S-231 ENGINE BOSS</t>
  </si>
  <si>
    <t>OT</t>
  </si>
  <si>
    <t>MACHINE TRANSCRIPTION</t>
  </si>
  <si>
    <t>PE</t>
  </si>
  <si>
    <t>ATHLETIC TRAINING</t>
  </si>
  <si>
    <t>COMPETITIVE BASEBALL</t>
  </si>
  <si>
    <t>31B</t>
  </si>
  <si>
    <t>COMPETITIVE BASKETBALL</t>
  </si>
  <si>
    <t>COMPETITIVE FOOTBALL</t>
  </si>
  <si>
    <t>34B</t>
  </si>
  <si>
    <t>COMPETITIVE GOLF</t>
  </si>
  <si>
    <t>COMPETITIVE SOFTBALL</t>
  </si>
  <si>
    <t>COMPETITIVE TENNIS</t>
  </si>
  <si>
    <t>39B</t>
  </si>
  <si>
    <t>COMPETITIVE TRACK AND FIELD</t>
  </si>
  <si>
    <t>COMPETITIVE VOLLEYBALL</t>
  </si>
  <si>
    <t>PHYS</t>
  </si>
  <si>
    <t>GENERAL PHYSICS I</t>
  </si>
  <si>
    <t>GENERAL PHYSICS II</t>
  </si>
  <si>
    <t>PHYSICS FOR SCIENTISTS AND ENGINEERS</t>
  </si>
  <si>
    <t>PLS</t>
  </si>
  <si>
    <t>BIOMETRICS</t>
  </si>
  <si>
    <t>Current Units</t>
  </si>
  <si>
    <t>Fall 08</t>
  </si>
  <si>
    <t>x</t>
  </si>
  <si>
    <t>Current LEC HRS</t>
  </si>
  <si>
    <t>Current LAB HRS</t>
  </si>
  <si>
    <t>TOTAL</t>
  </si>
  <si>
    <t>Current LEC STUDY HRS</t>
  </si>
  <si>
    <t>Current LAB STUDY HRS</t>
  </si>
  <si>
    <t>Appropriate Unit Value</t>
  </si>
  <si>
    <t>Reedley Course Outlines Out of Compliance with New Title 5 Regulations</t>
  </si>
  <si>
    <t>Remedy:  Change Unit Value, Change Hours, or Combination</t>
  </si>
  <si>
    <t>ENGL *</t>
  </si>
  <si>
    <t>* Bolded Courses are common with FCC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</si>
</sst>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</numFmts>
  <fonts count="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2" fontId="4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2" fontId="4" fillId="0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left" vertical="center"/>
    </xf>
    <xf numFmtId="2" fontId="4" fillId="2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left" vertical="center"/>
    </xf>
    <xf numFmtId="2" fontId="5" fillId="2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165" fontId="7" fillId="0" borderId="0" xfId="0" applyNumberFormat="1" applyFont="1" applyFill="1" applyAlignment="1">
      <alignment horizontal="left" vertical="center"/>
    </xf>
    <xf numFmtId="165" fontId="0" fillId="0" borderId="0" xfId="0" applyNumberFormat="1" applyAlignment="1">
      <alignment horizontal="lef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5"/>
  <sheetViews>
    <sheetView tabSelected="1" workbookViewId="0" topLeftCell="B1">
      <pane ySplit="5" topLeftCell="BM6" activePane="bottomLeft" state="frozen"/>
      <selection pane="topLeft" activeCell="A1" sqref="A1"/>
      <selection pane="bottomLeft" activeCell="D22" sqref="D22"/>
    </sheetView>
  </sheetViews>
  <sheetFormatPr defaultColWidth="9.140625" defaultRowHeight="12.75"/>
  <cols>
    <col min="1" max="1" width="9.57421875" style="1" hidden="1" customWidth="1"/>
    <col min="2" max="2" width="7.140625" style="1" customWidth="1"/>
    <col min="3" max="3" width="7.140625" style="2" customWidth="1"/>
    <col min="4" max="4" width="47.421875" style="1" customWidth="1"/>
    <col min="5" max="5" width="7.140625" style="5" customWidth="1"/>
    <col min="6" max="6" width="10.00390625" style="3" bestFit="1" customWidth="1"/>
    <col min="7" max="10" width="9.140625" style="3" customWidth="1"/>
    <col min="11" max="11" width="9.140625" style="5" customWidth="1"/>
    <col min="12" max="13" width="9.140625" style="3" customWidth="1"/>
    <col min="14" max="14" width="10.421875" style="5" customWidth="1"/>
    <col min="15" max="16384" width="9.140625" style="1" customWidth="1"/>
  </cols>
  <sheetData>
    <row r="1" ht="15">
      <c r="B1" s="28" t="s">
        <v>79</v>
      </c>
    </row>
    <row r="2" ht="12.75">
      <c r="B2" s="29" t="s">
        <v>80</v>
      </c>
    </row>
    <row r="3" spans="2:4" ht="12.75">
      <c r="B3" s="30">
        <v>39451</v>
      </c>
      <c r="C3" s="31"/>
      <c r="D3" s="31"/>
    </row>
    <row r="5" spans="1:14" s="20" customFormat="1" ht="54.75" customHeight="1">
      <c r="A5" s="20" t="s">
        <v>1</v>
      </c>
      <c r="B5" s="21" t="s">
        <v>2</v>
      </c>
      <c r="C5" s="22" t="s">
        <v>3</v>
      </c>
      <c r="D5" s="21" t="s">
        <v>4</v>
      </c>
      <c r="E5" s="23" t="s">
        <v>71</v>
      </c>
      <c r="F5" s="23" t="s">
        <v>70</v>
      </c>
      <c r="G5" s="23" t="s">
        <v>73</v>
      </c>
      <c r="H5" s="23" t="s">
        <v>74</v>
      </c>
      <c r="I5" s="23" t="s">
        <v>73</v>
      </c>
      <c r="J5" s="23" t="s">
        <v>74</v>
      </c>
      <c r="K5" s="23" t="s">
        <v>76</v>
      </c>
      <c r="L5" s="23" t="s">
        <v>77</v>
      </c>
      <c r="M5" s="23" t="s">
        <v>75</v>
      </c>
      <c r="N5" s="23" t="s">
        <v>78</v>
      </c>
    </row>
    <row r="6" spans="1:14" ht="12">
      <c r="A6" s="1">
        <v>5959</v>
      </c>
      <c r="B6" s="12" t="s">
        <v>5</v>
      </c>
      <c r="C6" s="13">
        <v>40</v>
      </c>
      <c r="D6" s="12" t="s">
        <v>6</v>
      </c>
      <c r="E6" s="14" t="s">
        <v>72</v>
      </c>
      <c r="F6" s="15">
        <v>3</v>
      </c>
      <c r="G6" s="15">
        <v>3</v>
      </c>
      <c r="H6" s="15">
        <v>2</v>
      </c>
      <c r="I6" s="15">
        <f aca="true" t="shared" si="0" ref="I6:I53">SUM(G6*18)</f>
        <v>54</v>
      </c>
      <c r="J6" s="15">
        <f aca="true" t="shared" si="1" ref="J6:J53">SUM(H6*18)</f>
        <v>36</v>
      </c>
      <c r="K6" s="14">
        <f aca="true" t="shared" si="2" ref="K6:K30">SUM(I6*2)</f>
        <v>108</v>
      </c>
      <c r="L6" s="15">
        <v>0</v>
      </c>
      <c r="M6" s="15">
        <f aca="true" t="shared" si="3" ref="M6:M30">SUM(I6:L6)</f>
        <v>198</v>
      </c>
      <c r="N6" s="14">
        <v>3.5</v>
      </c>
    </row>
    <row r="7" spans="1:14" ht="12">
      <c r="A7" s="1">
        <v>4995</v>
      </c>
      <c r="B7" s="12" t="s">
        <v>7</v>
      </c>
      <c r="C7" s="13">
        <v>1</v>
      </c>
      <c r="D7" s="12" t="s">
        <v>8</v>
      </c>
      <c r="E7" s="14" t="s">
        <v>72</v>
      </c>
      <c r="F7" s="15">
        <v>17.5</v>
      </c>
      <c r="G7" s="15">
        <v>15</v>
      </c>
      <c r="H7" s="15">
        <v>15</v>
      </c>
      <c r="I7" s="15">
        <f t="shared" si="0"/>
        <v>270</v>
      </c>
      <c r="J7" s="15">
        <f t="shared" si="1"/>
        <v>270</v>
      </c>
      <c r="K7" s="14">
        <f t="shared" si="2"/>
        <v>540</v>
      </c>
      <c r="L7" s="15">
        <v>0</v>
      </c>
      <c r="M7" s="15">
        <f t="shared" si="3"/>
        <v>1080</v>
      </c>
      <c r="N7" s="14">
        <f aca="true" t="shared" si="4" ref="N7:N20">SUM(M7/54)</f>
        <v>20</v>
      </c>
    </row>
    <row r="8" spans="1:14" ht="12">
      <c r="A8" s="1">
        <v>4996</v>
      </c>
      <c r="B8" s="8" t="s">
        <v>7</v>
      </c>
      <c r="C8" s="9">
        <v>2</v>
      </c>
      <c r="D8" s="8" t="s">
        <v>8</v>
      </c>
      <c r="E8" s="10"/>
      <c r="F8" s="11">
        <v>17.5</v>
      </c>
      <c r="G8" s="11">
        <v>15</v>
      </c>
      <c r="H8" s="11">
        <v>15</v>
      </c>
      <c r="I8" s="11">
        <f t="shared" si="0"/>
        <v>270</v>
      </c>
      <c r="J8" s="11">
        <f t="shared" si="1"/>
        <v>270</v>
      </c>
      <c r="K8" s="10">
        <f t="shared" si="2"/>
        <v>540</v>
      </c>
      <c r="L8" s="11">
        <v>0</v>
      </c>
      <c r="M8" s="11">
        <f t="shared" si="3"/>
        <v>1080</v>
      </c>
      <c r="N8" s="10">
        <f t="shared" si="4"/>
        <v>20</v>
      </c>
    </row>
    <row r="9" spans="1:14" ht="12">
      <c r="A9" s="1">
        <v>4997</v>
      </c>
      <c r="B9" s="12" t="s">
        <v>7</v>
      </c>
      <c r="C9" s="13">
        <v>3</v>
      </c>
      <c r="D9" s="12" t="s">
        <v>8</v>
      </c>
      <c r="E9" s="14" t="s">
        <v>72</v>
      </c>
      <c r="F9" s="15">
        <v>17.5</v>
      </c>
      <c r="G9" s="15">
        <v>15</v>
      </c>
      <c r="H9" s="15">
        <v>15</v>
      </c>
      <c r="I9" s="15">
        <f t="shared" si="0"/>
        <v>270</v>
      </c>
      <c r="J9" s="15">
        <f t="shared" si="1"/>
        <v>270</v>
      </c>
      <c r="K9" s="14">
        <f t="shared" si="2"/>
        <v>540</v>
      </c>
      <c r="L9" s="15">
        <v>0</v>
      </c>
      <c r="M9" s="15">
        <f t="shared" si="3"/>
        <v>1080</v>
      </c>
      <c r="N9" s="14">
        <f t="shared" si="4"/>
        <v>20</v>
      </c>
    </row>
    <row r="10" spans="1:14" ht="12">
      <c r="A10" s="1">
        <v>4998</v>
      </c>
      <c r="B10" s="8" t="s">
        <v>7</v>
      </c>
      <c r="C10" s="9">
        <v>4</v>
      </c>
      <c r="D10" s="8" t="s">
        <v>8</v>
      </c>
      <c r="E10" s="10"/>
      <c r="F10" s="11">
        <v>17.5</v>
      </c>
      <c r="G10" s="11">
        <v>15</v>
      </c>
      <c r="H10" s="11">
        <v>15</v>
      </c>
      <c r="I10" s="11">
        <f t="shared" si="0"/>
        <v>270</v>
      </c>
      <c r="J10" s="11">
        <f t="shared" si="1"/>
        <v>270</v>
      </c>
      <c r="K10" s="10">
        <f t="shared" si="2"/>
        <v>540</v>
      </c>
      <c r="L10" s="11">
        <v>0</v>
      </c>
      <c r="M10" s="11">
        <f t="shared" si="3"/>
        <v>1080</v>
      </c>
      <c r="N10" s="10">
        <f t="shared" si="4"/>
        <v>20</v>
      </c>
    </row>
    <row r="11" spans="1:14" ht="12" hidden="1">
      <c r="A11" s="1">
        <v>5986</v>
      </c>
      <c r="B11" s="8" t="s">
        <v>7</v>
      </c>
      <c r="C11" s="9">
        <v>11</v>
      </c>
      <c r="D11" s="8" t="s">
        <v>8</v>
      </c>
      <c r="E11" s="10"/>
      <c r="F11" s="11">
        <v>8.5</v>
      </c>
      <c r="G11" s="11">
        <v>7.5</v>
      </c>
      <c r="H11" s="11">
        <v>7.5</v>
      </c>
      <c r="I11" s="11">
        <f t="shared" si="0"/>
        <v>135</v>
      </c>
      <c r="J11" s="11">
        <f t="shared" si="1"/>
        <v>135</v>
      </c>
      <c r="K11" s="10">
        <f t="shared" si="2"/>
        <v>270</v>
      </c>
      <c r="L11" s="11">
        <v>0</v>
      </c>
      <c r="M11" s="11">
        <f t="shared" si="3"/>
        <v>540</v>
      </c>
      <c r="N11" s="10">
        <f t="shared" si="4"/>
        <v>10</v>
      </c>
    </row>
    <row r="12" spans="1:14" ht="12" hidden="1">
      <c r="A12" s="1">
        <v>5987</v>
      </c>
      <c r="B12" s="8" t="s">
        <v>7</v>
      </c>
      <c r="C12" s="9">
        <v>12</v>
      </c>
      <c r="D12" s="8" t="s">
        <v>8</v>
      </c>
      <c r="E12" s="10"/>
      <c r="F12" s="11">
        <v>9</v>
      </c>
      <c r="G12" s="11">
        <v>7.5</v>
      </c>
      <c r="H12" s="11">
        <v>7.5</v>
      </c>
      <c r="I12" s="11">
        <f t="shared" si="0"/>
        <v>135</v>
      </c>
      <c r="J12" s="11">
        <f t="shared" si="1"/>
        <v>135</v>
      </c>
      <c r="K12" s="10">
        <f t="shared" si="2"/>
        <v>270</v>
      </c>
      <c r="L12" s="11">
        <v>0</v>
      </c>
      <c r="M12" s="11">
        <f t="shared" si="3"/>
        <v>540</v>
      </c>
      <c r="N12" s="10">
        <f t="shared" si="4"/>
        <v>10</v>
      </c>
    </row>
    <row r="13" spans="1:14" ht="12" hidden="1">
      <c r="A13" s="1">
        <v>5988</v>
      </c>
      <c r="B13" s="8" t="s">
        <v>7</v>
      </c>
      <c r="C13" s="9">
        <v>13</v>
      </c>
      <c r="D13" s="8" t="s">
        <v>8</v>
      </c>
      <c r="E13" s="10"/>
      <c r="F13" s="11">
        <v>8.5</v>
      </c>
      <c r="G13" s="11">
        <v>7.5</v>
      </c>
      <c r="H13" s="11">
        <v>7.5</v>
      </c>
      <c r="I13" s="11">
        <f t="shared" si="0"/>
        <v>135</v>
      </c>
      <c r="J13" s="11">
        <f t="shared" si="1"/>
        <v>135</v>
      </c>
      <c r="K13" s="10">
        <f t="shared" si="2"/>
        <v>270</v>
      </c>
      <c r="L13" s="11">
        <v>0</v>
      </c>
      <c r="M13" s="11">
        <f t="shared" si="3"/>
        <v>540</v>
      </c>
      <c r="N13" s="10">
        <f t="shared" si="4"/>
        <v>10</v>
      </c>
    </row>
    <row r="14" spans="1:14" ht="12" hidden="1">
      <c r="A14" s="1">
        <v>5989</v>
      </c>
      <c r="B14" s="8" t="s">
        <v>7</v>
      </c>
      <c r="C14" s="9">
        <v>14</v>
      </c>
      <c r="D14" s="8" t="s">
        <v>8</v>
      </c>
      <c r="E14" s="10"/>
      <c r="F14" s="11">
        <v>9</v>
      </c>
      <c r="G14" s="11">
        <v>7.5</v>
      </c>
      <c r="H14" s="11">
        <v>7.5</v>
      </c>
      <c r="I14" s="11">
        <f t="shared" si="0"/>
        <v>135</v>
      </c>
      <c r="J14" s="11">
        <f t="shared" si="1"/>
        <v>135</v>
      </c>
      <c r="K14" s="10">
        <f t="shared" si="2"/>
        <v>270</v>
      </c>
      <c r="L14" s="11">
        <v>0</v>
      </c>
      <c r="M14" s="11">
        <f t="shared" si="3"/>
        <v>540</v>
      </c>
      <c r="N14" s="10">
        <f t="shared" si="4"/>
        <v>10</v>
      </c>
    </row>
    <row r="15" spans="1:14" ht="12" hidden="1">
      <c r="A15" s="1">
        <v>4464</v>
      </c>
      <c r="B15" s="8" t="s">
        <v>7</v>
      </c>
      <c r="C15" s="9">
        <v>21</v>
      </c>
      <c r="D15" s="8" t="s">
        <v>8</v>
      </c>
      <c r="E15" s="10"/>
      <c r="F15" s="11">
        <v>8.5</v>
      </c>
      <c r="G15" s="11">
        <v>7.5</v>
      </c>
      <c r="H15" s="11">
        <v>7.5</v>
      </c>
      <c r="I15" s="11">
        <f t="shared" si="0"/>
        <v>135</v>
      </c>
      <c r="J15" s="11">
        <f t="shared" si="1"/>
        <v>135</v>
      </c>
      <c r="K15" s="10">
        <f t="shared" si="2"/>
        <v>270</v>
      </c>
      <c r="L15" s="11">
        <v>0</v>
      </c>
      <c r="M15" s="11">
        <f t="shared" si="3"/>
        <v>540</v>
      </c>
      <c r="N15" s="10">
        <f t="shared" si="4"/>
        <v>10</v>
      </c>
    </row>
    <row r="16" spans="1:14" ht="12" hidden="1">
      <c r="A16" s="1">
        <v>4466</v>
      </c>
      <c r="B16" s="8" t="s">
        <v>7</v>
      </c>
      <c r="C16" s="9">
        <v>22</v>
      </c>
      <c r="D16" s="8" t="s">
        <v>8</v>
      </c>
      <c r="E16" s="10"/>
      <c r="F16" s="11">
        <v>9</v>
      </c>
      <c r="G16" s="11">
        <v>7.5</v>
      </c>
      <c r="H16" s="11">
        <v>7.5</v>
      </c>
      <c r="I16" s="11">
        <f t="shared" si="0"/>
        <v>135</v>
      </c>
      <c r="J16" s="11">
        <f t="shared" si="1"/>
        <v>135</v>
      </c>
      <c r="K16" s="10">
        <f t="shared" si="2"/>
        <v>270</v>
      </c>
      <c r="L16" s="11">
        <v>0</v>
      </c>
      <c r="M16" s="11">
        <f t="shared" si="3"/>
        <v>540</v>
      </c>
      <c r="N16" s="10">
        <f t="shared" si="4"/>
        <v>10</v>
      </c>
    </row>
    <row r="17" spans="1:14" ht="12" hidden="1">
      <c r="A17" s="1">
        <v>4360</v>
      </c>
      <c r="B17" s="8" t="s">
        <v>7</v>
      </c>
      <c r="C17" s="9">
        <v>23</v>
      </c>
      <c r="D17" s="8" t="s">
        <v>8</v>
      </c>
      <c r="E17" s="10"/>
      <c r="F17" s="11">
        <v>8.5</v>
      </c>
      <c r="G17" s="11">
        <v>7.5</v>
      </c>
      <c r="H17" s="11">
        <v>7.5</v>
      </c>
      <c r="I17" s="11">
        <f t="shared" si="0"/>
        <v>135</v>
      </c>
      <c r="J17" s="11">
        <f t="shared" si="1"/>
        <v>135</v>
      </c>
      <c r="K17" s="10">
        <f t="shared" si="2"/>
        <v>270</v>
      </c>
      <c r="L17" s="11">
        <v>0</v>
      </c>
      <c r="M17" s="11">
        <f t="shared" si="3"/>
        <v>540</v>
      </c>
      <c r="N17" s="10">
        <f t="shared" si="4"/>
        <v>10</v>
      </c>
    </row>
    <row r="18" spans="1:14" ht="12" hidden="1">
      <c r="A18" s="1">
        <v>4361</v>
      </c>
      <c r="B18" s="8" t="s">
        <v>7</v>
      </c>
      <c r="C18" s="9">
        <v>24</v>
      </c>
      <c r="D18" s="8" t="s">
        <v>8</v>
      </c>
      <c r="E18" s="10"/>
      <c r="F18" s="11">
        <v>9</v>
      </c>
      <c r="G18" s="11">
        <v>7.5</v>
      </c>
      <c r="H18" s="11">
        <v>7.5</v>
      </c>
      <c r="I18" s="11">
        <f t="shared" si="0"/>
        <v>135</v>
      </c>
      <c r="J18" s="11">
        <f t="shared" si="1"/>
        <v>135</v>
      </c>
      <c r="K18" s="10">
        <f t="shared" si="2"/>
        <v>270</v>
      </c>
      <c r="L18" s="11">
        <v>0</v>
      </c>
      <c r="M18" s="11">
        <f t="shared" si="3"/>
        <v>540</v>
      </c>
      <c r="N18" s="10">
        <f t="shared" si="4"/>
        <v>10</v>
      </c>
    </row>
    <row r="19" spans="1:14" ht="12">
      <c r="A19" s="1">
        <v>2921</v>
      </c>
      <c r="B19" s="8" t="s">
        <v>9</v>
      </c>
      <c r="C19" s="9">
        <v>260</v>
      </c>
      <c r="D19" s="8" t="s">
        <v>10</v>
      </c>
      <c r="E19" s="10"/>
      <c r="F19" s="11">
        <v>0.5</v>
      </c>
      <c r="G19" s="11">
        <v>1</v>
      </c>
      <c r="H19" s="11"/>
      <c r="I19" s="11">
        <f t="shared" si="0"/>
        <v>18</v>
      </c>
      <c r="J19" s="11">
        <f t="shared" si="1"/>
        <v>0</v>
      </c>
      <c r="K19" s="10">
        <f t="shared" si="2"/>
        <v>36</v>
      </c>
      <c r="L19" s="11">
        <v>0</v>
      </c>
      <c r="M19" s="11">
        <f t="shared" si="3"/>
        <v>54</v>
      </c>
      <c r="N19" s="10">
        <f t="shared" si="4"/>
        <v>1</v>
      </c>
    </row>
    <row r="20" spans="1:14" ht="12">
      <c r="A20" s="1">
        <v>2922</v>
      </c>
      <c r="B20" s="12" t="s">
        <v>9</v>
      </c>
      <c r="C20" s="13">
        <v>261</v>
      </c>
      <c r="D20" s="12" t="s">
        <v>11</v>
      </c>
      <c r="E20" s="14" t="s">
        <v>72</v>
      </c>
      <c r="F20" s="15">
        <v>0.5</v>
      </c>
      <c r="G20" s="15">
        <v>1</v>
      </c>
      <c r="H20" s="15"/>
      <c r="I20" s="15">
        <f t="shared" si="0"/>
        <v>18</v>
      </c>
      <c r="J20" s="15">
        <f t="shared" si="1"/>
        <v>0</v>
      </c>
      <c r="K20" s="14">
        <f t="shared" si="2"/>
        <v>36</v>
      </c>
      <c r="L20" s="15">
        <v>0</v>
      </c>
      <c r="M20" s="15">
        <f t="shared" si="3"/>
        <v>54</v>
      </c>
      <c r="N20" s="14">
        <f t="shared" si="4"/>
        <v>1</v>
      </c>
    </row>
    <row r="21" spans="1:14" ht="12">
      <c r="A21" s="1">
        <v>3893</v>
      </c>
      <c r="B21" s="12" t="s">
        <v>14</v>
      </c>
      <c r="C21" s="13">
        <v>46</v>
      </c>
      <c r="D21" s="12" t="s">
        <v>15</v>
      </c>
      <c r="E21" s="14" t="s">
        <v>72</v>
      </c>
      <c r="F21" s="15">
        <v>1</v>
      </c>
      <c r="G21" s="15">
        <v>1</v>
      </c>
      <c r="H21" s="15">
        <v>2</v>
      </c>
      <c r="I21" s="15">
        <f t="shared" si="0"/>
        <v>18</v>
      </c>
      <c r="J21" s="15">
        <f t="shared" si="1"/>
        <v>36</v>
      </c>
      <c r="K21" s="14">
        <f t="shared" si="2"/>
        <v>36</v>
      </c>
      <c r="L21" s="15">
        <v>0</v>
      </c>
      <c r="M21" s="15">
        <f t="shared" si="3"/>
        <v>90</v>
      </c>
      <c r="N21" s="14">
        <v>1.5</v>
      </c>
    </row>
    <row r="22" spans="1:14" ht="12">
      <c r="A22" s="1">
        <v>2939</v>
      </c>
      <c r="B22" s="12" t="s">
        <v>18</v>
      </c>
      <c r="C22" s="13">
        <v>101</v>
      </c>
      <c r="D22" s="12" t="s">
        <v>19</v>
      </c>
      <c r="E22" s="14" t="s">
        <v>72</v>
      </c>
      <c r="F22" s="15">
        <v>23</v>
      </c>
      <c r="G22" s="15">
        <v>17</v>
      </c>
      <c r="H22" s="15">
        <v>16</v>
      </c>
      <c r="I22" s="15">
        <f t="shared" si="0"/>
        <v>306</v>
      </c>
      <c r="J22" s="15">
        <f t="shared" si="1"/>
        <v>288</v>
      </c>
      <c r="K22" s="14">
        <f t="shared" si="2"/>
        <v>612</v>
      </c>
      <c r="L22" s="15">
        <v>0</v>
      </c>
      <c r="M22" s="15">
        <f t="shared" si="3"/>
        <v>1206</v>
      </c>
      <c r="N22" s="14">
        <v>22</v>
      </c>
    </row>
    <row r="23" spans="1:14" ht="12">
      <c r="A23" s="1">
        <v>4453</v>
      </c>
      <c r="B23" s="8" t="s">
        <v>18</v>
      </c>
      <c r="C23" s="9">
        <v>102</v>
      </c>
      <c r="D23" s="8" t="s">
        <v>20</v>
      </c>
      <c r="E23" s="10"/>
      <c r="F23" s="11">
        <v>21</v>
      </c>
      <c r="G23" s="11">
        <v>12</v>
      </c>
      <c r="H23" s="11">
        <v>21</v>
      </c>
      <c r="I23" s="11">
        <f t="shared" si="0"/>
        <v>216</v>
      </c>
      <c r="J23" s="11">
        <f t="shared" si="1"/>
        <v>378</v>
      </c>
      <c r="K23" s="10">
        <f t="shared" si="2"/>
        <v>432</v>
      </c>
      <c r="L23" s="11">
        <v>0</v>
      </c>
      <c r="M23" s="11">
        <f t="shared" si="3"/>
        <v>1026</v>
      </c>
      <c r="N23" s="10">
        <f>SUM(M23/54)</f>
        <v>19</v>
      </c>
    </row>
    <row r="24" spans="1:14" s="4" customFormat="1" ht="12">
      <c r="A24" s="7">
        <v>2897</v>
      </c>
      <c r="B24" s="16" t="s">
        <v>81</v>
      </c>
      <c r="C24" s="17">
        <v>125</v>
      </c>
      <c r="D24" s="16" t="s">
        <v>22</v>
      </c>
      <c r="E24" s="18" t="s">
        <v>72</v>
      </c>
      <c r="F24" s="19">
        <v>3</v>
      </c>
      <c r="G24" s="19">
        <v>4</v>
      </c>
      <c r="H24" s="19"/>
      <c r="I24" s="15">
        <f t="shared" si="0"/>
        <v>72</v>
      </c>
      <c r="J24" s="15">
        <f t="shared" si="1"/>
        <v>0</v>
      </c>
      <c r="K24" s="14">
        <f t="shared" si="2"/>
        <v>144</v>
      </c>
      <c r="L24" s="15">
        <v>0</v>
      </c>
      <c r="M24" s="15">
        <f t="shared" si="3"/>
        <v>216</v>
      </c>
      <c r="N24" s="14">
        <f>SUM(M24/54)</f>
        <v>4</v>
      </c>
    </row>
    <row r="25" spans="1:14" s="4" customFormat="1" ht="12">
      <c r="A25" s="7">
        <v>2900</v>
      </c>
      <c r="B25" s="16" t="s">
        <v>21</v>
      </c>
      <c r="C25" s="17">
        <v>126</v>
      </c>
      <c r="D25" s="16" t="s">
        <v>23</v>
      </c>
      <c r="E25" s="18" t="s">
        <v>72</v>
      </c>
      <c r="F25" s="19">
        <v>3</v>
      </c>
      <c r="G25" s="19">
        <v>4</v>
      </c>
      <c r="H25" s="19"/>
      <c r="I25" s="15">
        <f t="shared" si="0"/>
        <v>72</v>
      </c>
      <c r="J25" s="15">
        <f t="shared" si="1"/>
        <v>0</v>
      </c>
      <c r="K25" s="14">
        <f t="shared" si="2"/>
        <v>144</v>
      </c>
      <c r="L25" s="15">
        <v>0</v>
      </c>
      <c r="M25" s="15">
        <f t="shared" si="3"/>
        <v>216</v>
      </c>
      <c r="N25" s="14">
        <f>SUM(M25/54)</f>
        <v>4</v>
      </c>
    </row>
    <row r="26" spans="1:14" ht="12">
      <c r="A26" s="1">
        <v>3760</v>
      </c>
      <c r="B26" s="8" t="s">
        <v>21</v>
      </c>
      <c r="C26" s="9">
        <v>255</v>
      </c>
      <c r="D26" s="8" t="s">
        <v>24</v>
      </c>
      <c r="E26" s="10"/>
      <c r="F26" s="11">
        <v>3</v>
      </c>
      <c r="G26" s="11">
        <v>3</v>
      </c>
      <c r="H26" s="11">
        <v>2</v>
      </c>
      <c r="I26" s="11">
        <f t="shared" si="0"/>
        <v>54</v>
      </c>
      <c r="J26" s="11">
        <f t="shared" si="1"/>
        <v>36</v>
      </c>
      <c r="K26" s="10">
        <f t="shared" si="2"/>
        <v>108</v>
      </c>
      <c r="L26" s="11">
        <v>0</v>
      </c>
      <c r="M26" s="11">
        <f t="shared" si="3"/>
        <v>198</v>
      </c>
      <c r="N26" s="10">
        <v>3.5</v>
      </c>
    </row>
    <row r="27" spans="1:14" ht="12">
      <c r="A27" s="1">
        <v>5020</v>
      </c>
      <c r="B27" s="8" t="s">
        <v>21</v>
      </c>
      <c r="C27" s="9" t="s">
        <v>25</v>
      </c>
      <c r="D27" s="8" t="s">
        <v>26</v>
      </c>
      <c r="E27" s="10"/>
      <c r="F27" s="11">
        <v>2</v>
      </c>
      <c r="G27" s="11">
        <v>3</v>
      </c>
      <c r="H27" s="11">
        <v>2</v>
      </c>
      <c r="I27" s="11">
        <f t="shared" si="0"/>
        <v>54</v>
      </c>
      <c r="J27" s="11">
        <f t="shared" si="1"/>
        <v>36</v>
      </c>
      <c r="K27" s="10">
        <f t="shared" si="2"/>
        <v>108</v>
      </c>
      <c r="L27" s="11">
        <v>0</v>
      </c>
      <c r="M27" s="11">
        <f t="shared" si="3"/>
        <v>198</v>
      </c>
      <c r="N27" s="10">
        <v>3.5</v>
      </c>
    </row>
    <row r="28" spans="1:14" ht="12">
      <c r="A28" s="1">
        <v>3421</v>
      </c>
      <c r="B28" s="12" t="s">
        <v>30</v>
      </c>
      <c r="C28" s="13">
        <v>14</v>
      </c>
      <c r="D28" s="12" t="s">
        <v>31</v>
      </c>
      <c r="E28" s="14" t="s">
        <v>72</v>
      </c>
      <c r="F28" s="15">
        <v>5</v>
      </c>
      <c r="G28" s="15">
        <v>3</v>
      </c>
      <c r="H28" s="15">
        <v>3.5</v>
      </c>
      <c r="I28" s="15">
        <f t="shared" si="0"/>
        <v>54</v>
      </c>
      <c r="J28" s="15">
        <f t="shared" si="1"/>
        <v>63</v>
      </c>
      <c r="K28" s="14">
        <f t="shared" si="2"/>
        <v>108</v>
      </c>
      <c r="L28" s="15">
        <v>0</v>
      </c>
      <c r="M28" s="15">
        <f t="shared" si="3"/>
        <v>225</v>
      </c>
      <c r="N28" s="14">
        <v>4</v>
      </c>
    </row>
    <row r="29" spans="1:14" ht="12">
      <c r="A29" s="1">
        <v>4403</v>
      </c>
      <c r="B29" s="12" t="s">
        <v>30</v>
      </c>
      <c r="C29" s="13">
        <v>15</v>
      </c>
      <c r="D29" s="12" t="s">
        <v>32</v>
      </c>
      <c r="E29" s="14" t="s">
        <v>72</v>
      </c>
      <c r="F29" s="15">
        <v>5</v>
      </c>
      <c r="G29" s="15">
        <v>3</v>
      </c>
      <c r="H29" s="15">
        <v>3.5</v>
      </c>
      <c r="I29" s="15">
        <f t="shared" si="0"/>
        <v>54</v>
      </c>
      <c r="J29" s="15">
        <f t="shared" si="1"/>
        <v>63</v>
      </c>
      <c r="K29" s="14">
        <f t="shared" si="2"/>
        <v>108</v>
      </c>
      <c r="L29" s="15">
        <v>0</v>
      </c>
      <c r="M29" s="15">
        <f t="shared" si="3"/>
        <v>225</v>
      </c>
      <c r="N29" s="14">
        <v>4</v>
      </c>
    </row>
    <row r="30" spans="1:14" ht="12">
      <c r="A30" s="1">
        <v>4404</v>
      </c>
      <c r="B30" s="12" t="s">
        <v>30</v>
      </c>
      <c r="C30" s="13">
        <v>16</v>
      </c>
      <c r="D30" s="12" t="s">
        <v>33</v>
      </c>
      <c r="E30" s="14" t="s">
        <v>72</v>
      </c>
      <c r="F30" s="15">
        <v>5</v>
      </c>
      <c r="G30" s="15">
        <v>2</v>
      </c>
      <c r="H30" s="15">
        <v>6</v>
      </c>
      <c r="I30" s="15">
        <f t="shared" si="0"/>
        <v>36</v>
      </c>
      <c r="J30" s="15">
        <f t="shared" si="1"/>
        <v>108</v>
      </c>
      <c r="K30" s="14">
        <f t="shared" si="2"/>
        <v>72</v>
      </c>
      <c r="L30" s="15">
        <v>0</v>
      </c>
      <c r="M30" s="15">
        <f t="shared" si="3"/>
        <v>216</v>
      </c>
      <c r="N30" s="14">
        <f>SUM(M30/54)</f>
        <v>4</v>
      </c>
    </row>
    <row r="31" spans="1:14" ht="12">
      <c r="A31" s="1">
        <v>2451</v>
      </c>
      <c r="B31" s="8" t="s">
        <v>34</v>
      </c>
      <c r="C31" s="9">
        <v>45</v>
      </c>
      <c r="D31" s="8" t="s">
        <v>0</v>
      </c>
      <c r="E31" s="10"/>
      <c r="F31" s="11">
        <v>1.5</v>
      </c>
      <c r="G31" s="11">
        <v>3</v>
      </c>
      <c r="H31" s="11">
        <v>1</v>
      </c>
      <c r="I31" s="11">
        <f t="shared" si="0"/>
        <v>54</v>
      </c>
      <c r="J31" s="11">
        <f t="shared" si="1"/>
        <v>18</v>
      </c>
      <c r="K31" s="10">
        <f aca="true" t="shared" si="5" ref="K31:K48">SUM(I31*2)</f>
        <v>108</v>
      </c>
      <c r="L31" s="11">
        <v>0</v>
      </c>
      <c r="M31" s="11">
        <f aca="true" t="shared" si="6" ref="M31:M38">SUM(I31:L31)</f>
        <v>180</v>
      </c>
      <c r="N31" s="10">
        <v>3</v>
      </c>
    </row>
    <row r="32" spans="1:14" ht="12">
      <c r="A32" s="1">
        <v>3453</v>
      </c>
      <c r="B32" s="8" t="s">
        <v>35</v>
      </c>
      <c r="C32" s="9">
        <v>258</v>
      </c>
      <c r="D32" s="8" t="s">
        <v>36</v>
      </c>
      <c r="E32" s="10"/>
      <c r="F32" s="11">
        <v>1</v>
      </c>
      <c r="G32" s="11">
        <v>2.67</v>
      </c>
      <c r="H32" s="11"/>
      <c r="I32" s="11">
        <f t="shared" si="0"/>
        <v>48.06</v>
      </c>
      <c r="J32" s="11">
        <f t="shared" si="1"/>
        <v>0</v>
      </c>
      <c r="K32" s="10">
        <f t="shared" si="5"/>
        <v>96.12</v>
      </c>
      <c r="L32" s="11">
        <v>0</v>
      </c>
      <c r="M32" s="11">
        <f t="shared" si="6"/>
        <v>144.18</v>
      </c>
      <c r="N32" s="10">
        <v>2.5</v>
      </c>
    </row>
    <row r="33" spans="1:14" ht="12">
      <c r="A33" s="1">
        <v>2968</v>
      </c>
      <c r="B33" s="8" t="s">
        <v>37</v>
      </c>
      <c r="C33" s="9">
        <v>270</v>
      </c>
      <c r="D33" s="8" t="s">
        <v>38</v>
      </c>
      <c r="E33" s="10"/>
      <c r="F33" s="11">
        <v>0.5</v>
      </c>
      <c r="G33" s="11">
        <v>0.67</v>
      </c>
      <c r="H33" s="11">
        <v>1</v>
      </c>
      <c r="I33" s="11">
        <f t="shared" si="0"/>
        <v>12.06</v>
      </c>
      <c r="J33" s="11">
        <f t="shared" si="1"/>
        <v>18</v>
      </c>
      <c r="K33" s="10">
        <f t="shared" si="5"/>
        <v>24.12</v>
      </c>
      <c r="L33" s="11">
        <v>0</v>
      </c>
      <c r="M33" s="11">
        <f t="shared" si="6"/>
        <v>54.18000000000001</v>
      </c>
      <c r="N33" s="10">
        <f>SUM(M33/54)</f>
        <v>1.0033333333333334</v>
      </c>
    </row>
    <row r="34" spans="1:14" s="4" customFormat="1" ht="12">
      <c r="A34" s="4">
        <v>5033</v>
      </c>
      <c r="B34" s="16" t="s">
        <v>39</v>
      </c>
      <c r="C34" s="17">
        <v>101</v>
      </c>
      <c r="D34" s="16" t="s">
        <v>41</v>
      </c>
      <c r="E34" s="18" t="s">
        <v>72</v>
      </c>
      <c r="F34" s="19">
        <v>3</v>
      </c>
      <c r="G34" s="19">
        <v>5</v>
      </c>
      <c r="H34" s="19"/>
      <c r="I34" s="15">
        <f t="shared" si="0"/>
        <v>90</v>
      </c>
      <c r="J34" s="15">
        <f t="shared" si="1"/>
        <v>0</v>
      </c>
      <c r="K34" s="14">
        <f t="shared" si="5"/>
        <v>180</v>
      </c>
      <c r="L34" s="15">
        <v>0</v>
      </c>
      <c r="M34" s="15">
        <f t="shared" si="6"/>
        <v>270</v>
      </c>
      <c r="N34" s="14">
        <f>SUM(M34/54)</f>
        <v>5</v>
      </c>
    </row>
    <row r="35" spans="1:14" s="4" customFormat="1" ht="12">
      <c r="A35" s="4">
        <v>2918</v>
      </c>
      <c r="B35" s="16" t="s">
        <v>39</v>
      </c>
      <c r="C35" s="17">
        <v>103</v>
      </c>
      <c r="D35" s="16" t="s">
        <v>42</v>
      </c>
      <c r="E35" s="18" t="s">
        <v>72</v>
      </c>
      <c r="F35" s="19">
        <v>3</v>
      </c>
      <c r="G35" s="19">
        <v>5</v>
      </c>
      <c r="H35" s="19"/>
      <c r="I35" s="15">
        <f t="shared" si="0"/>
        <v>90</v>
      </c>
      <c r="J35" s="15">
        <f t="shared" si="1"/>
        <v>0</v>
      </c>
      <c r="K35" s="14">
        <f t="shared" si="5"/>
        <v>180</v>
      </c>
      <c r="L35" s="15">
        <v>0</v>
      </c>
      <c r="M35" s="15">
        <f t="shared" si="6"/>
        <v>270</v>
      </c>
      <c r="N35" s="14">
        <f>SUM(M35/54)</f>
        <v>5</v>
      </c>
    </row>
    <row r="36" spans="1:14" ht="12">
      <c r="A36" s="1">
        <v>5007</v>
      </c>
      <c r="B36" s="12" t="s">
        <v>45</v>
      </c>
      <c r="C36" s="13">
        <v>101</v>
      </c>
      <c r="D36" s="12" t="s">
        <v>46</v>
      </c>
      <c r="E36" s="14" t="s">
        <v>72</v>
      </c>
      <c r="F36" s="15">
        <v>7</v>
      </c>
      <c r="G36" s="15">
        <v>5.5</v>
      </c>
      <c r="H36" s="15">
        <v>6.5</v>
      </c>
      <c r="I36" s="15">
        <f t="shared" si="0"/>
        <v>99</v>
      </c>
      <c r="J36" s="15">
        <f t="shared" si="1"/>
        <v>117</v>
      </c>
      <c r="K36" s="14">
        <f t="shared" si="5"/>
        <v>198</v>
      </c>
      <c r="L36" s="15">
        <v>0</v>
      </c>
      <c r="M36" s="15">
        <f t="shared" si="6"/>
        <v>414</v>
      </c>
      <c r="N36" s="14">
        <v>7.5</v>
      </c>
    </row>
    <row r="37" spans="1:14" ht="12">
      <c r="A37" s="1">
        <v>5199</v>
      </c>
      <c r="B37" s="8" t="s">
        <v>47</v>
      </c>
      <c r="C37" s="9">
        <v>158</v>
      </c>
      <c r="D37" s="8" t="s">
        <v>48</v>
      </c>
      <c r="E37" s="10"/>
      <c r="F37" s="11">
        <v>0.75</v>
      </c>
      <c r="G37" s="11">
        <v>1.78</v>
      </c>
      <c r="H37" s="11"/>
      <c r="I37" s="11">
        <f t="shared" si="0"/>
        <v>32.04</v>
      </c>
      <c r="J37" s="11">
        <f t="shared" si="1"/>
        <v>0</v>
      </c>
      <c r="K37" s="10">
        <f t="shared" si="5"/>
        <v>64.08</v>
      </c>
      <c r="L37" s="11">
        <v>0</v>
      </c>
      <c r="M37" s="11">
        <f t="shared" si="6"/>
        <v>96.12</v>
      </c>
      <c r="N37" s="10">
        <v>1.5</v>
      </c>
    </row>
    <row r="38" spans="1:14" ht="12">
      <c r="A38" s="1">
        <v>9863</v>
      </c>
      <c r="B38" s="8" t="s">
        <v>49</v>
      </c>
      <c r="C38" s="9">
        <v>4</v>
      </c>
      <c r="D38" s="8" t="s">
        <v>50</v>
      </c>
      <c r="E38" s="10"/>
      <c r="F38" s="11">
        <v>3</v>
      </c>
      <c r="G38" s="11">
        <v>3</v>
      </c>
      <c r="H38" s="11">
        <v>2</v>
      </c>
      <c r="I38" s="11">
        <f t="shared" si="0"/>
        <v>54</v>
      </c>
      <c r="J38" s="11">
        <f t="shared" si="1"/>
        <v>36</v>
      </c>
      <c r="K38" s="10">
        <f t="shared" si="5"/>
        <v>108</v>
      </c>
      <c r="L38" s="11">
        <v>0</v>
      </c>
      <c r="M38" s="11">
        <f t="shared" si="6"/>
        <v>198</v>
      </c>
      <c r="N38" s="10">
        <v>3.5</v>
      </c>
    </row>
    <row r="39" spans="1:14" ht="12">
      <c r="A39" s="6">
        <v>5288</v>
      </c>
      <c r="B39" s="12" t="s">
        <v>51</v>
      </c>
      <c r="C39" s="13">
        <v>20</v>
      </c>
      <c r="D39" s="12" t="s">
        <v>52</v>
      </c>
      <c r="E39" s="14" t="s">
        <v>72</v>
      </c>
      <c r="F39" s="15">
        <v>3</v>
      </c>
      <c r="G39" s="15">
        <v>3</v>
      </c>
      <c r="H39" s="15">
        <v>2</v>
      </c>
      <c r="I39" s="15">
        <f t="shared" si="0"/>
        <v>54</v>
      </c>
      <c r="J39" s="15">
        <f t="shared" si="1"/>
        <v>36</v>
      </c>
      <c r="K39" s="14">
        <f t="shared" si="5"/>
        <v>108</v>
      </c>
      <c r="L39" s="15">
        <v>0</v>
      </c>
      <c r="M39" s="15">
        <f aca="true" t="shared" si="7" ref="M39:M53">SUM(I39:L39)</f>
        <v>198</v>
      </c>
      <c r="N39" s="14">
        <v>3.5</v>
      </c>
    </row>
    <row r="40" spans="1:14" s="4" customFormat="1" ht="12">
      <c r="A40" s="4">
        <v>10049</v>
      </c>
      <c r="B40" s="24" t="s">
        <v>51</v>
      </c>
      <c r="C40" s="25" t="s">
        <v>12</v>
      </c>
      <c r="D40" s="24" t="s">
        <v>53</v>
      </c>
      <c r="E40" s="26"/>
      <c r="F40" s="27">
        <v>2</v>
      </c>
      <c r="G40" s="27"/>
      <c r="H40" s="27">
        <v>10</v>
      </c>
      <c r="I40" s="11">
        <f t="shared" si="0"/>
        <v>0</v>
      </c>
      <c r="J40" s="11">
        <f t="shared" si="1"/>
        <v>180</v>
      </c>
      <c r="K40" s="10">
        <f t="shared" si="5"/>
        <v>0</v>
      </c>
      <c r="L40" s="11">
        <v>0</v>
      </c>
      <c r="M40" s="11">
        <f t="shared" si="7"/>
        <v>180</v>
      </c>
      <c r="N40" s="10">
        <v>3</v>
      </c>
    </row>
    <row r="41" spans="1:14" s="4" customFormat="1" ht="12">
      <c r="A41" s="4">
        <v>10060</v>
      </c>
      <c r="B41" s="16" t="s">
        <v>51</v>
      </c>
      <c r="C41" s="17" t="s">
        <v>54</v>
      </c>
      <c r="D41" s="16" t="s">
        <v>55</v>
      </c>
      <c r="E41" s="18" t="s">
        <v>72</v>
      </c>
      <c r="F41" s="19">
        <v>2</v>
      </c>
      <c r="G41" s="19"/>
      <c r="H41" s="19">
        <v>10</v>
      </c>
      <c r="I41" s="15">
        <f t="shared" si="0"/>
        <v>0</v>
      </c>
      <c r="J41" s="15">
        <f t="shared" si="1"/>
        <v>180</v>
      </c>
      <c r="K41" s="14">
        <f t="shared" si="5"/>
        <v>0</v>
      </c>
      <c r="L41" s="15">
        <v>0</v>
      </c>
      <c r="M41" s="15">
        <f t="shared" si="7"/>
        <v>180</v>
      </c>
      <c r="N41" s="14">
        <v>3</v>
      </c>
    </row>
    <row r="42" spans="1:14" s="4" customFormat="1" ht="12">
      <c r="A42" s="4">
        <v>10077</v>
      </c>
      <c r="B42" s="16" t="s">
        <v>51</v>
      </c>
      <c r="C42" s="17" t="s">
        <v>16</v>
      </c>
      <c r="D42" s="16" t="s">
        <v>56</v>
      </c>
      <c r="E42" s="18" t="s">
        <v>72</v>
      </c>
      <c r="F42" s="19">
        <v>2</v>
      </c>
      <c r="G42" s="19"/>
      <c r="H42" s="19">
        <v>10</v>
      </c>
      <c r="I42" s="15">
        <f t="shared" si="0"/>
        <v>0</v>
      </c>
      <c r="J42" s="15">
        <f t="shared" si="1"/>
        <v>180</v>
      </c>
      <c r="K42" s="14">
        <f t="shared" si="5"/>
        <v>0</v>
      </c>
      <c r="L42" s="15">
        <v>0</v>
      </c>
      <c r="M42" s="15">
        <f t="shared" si="7"/>
        <v>180</v>
      </c>
      <c r="N42" s="14">
        <v>3</v>
      </c>
    </row>
    <row r="43" spans="1:14" s="4" customFormat="1" ht="12">
      <c r="A43" s="4">
        <v>10087</v>
      </c>
      <c r="B43" s="24" t="s">
        <v>51</v>
      </c>
      <c r="C43" s="25" t="s">
        <v>57</v>
      </c>
      <c r="D43" s="24" t="s">
        <v>58</v>
      </c>
      <c r="E43" s="26"/>
      <c r="F43" s="27">
        <v>2</v>
      </c>
      <c r="G43" s="27"/>
      <c r="H43" s="27">
        <v>10</v>
      </c>
      <c r="I43" s="11">
        <f t="shared" si="0"/>
        <v>0</v>
      </c>
      <c r="J43" s="11">
        <f t="shared" si="1"/>
        <v>180</v>
      </c>
      <c r="K43" s="10">
        <f t="shared" si="5"/>
        <v>0</v>
      </c>
      <c r="L43" s="11">
        <v>0</v>
      </c>
      <c r="M43" s="11">
        <f t="shared" si="7"/>
        <v>180</v>
      </c>
      <c r="N43" s="10">
        <v>3</v>
      </c>
    </row>
    <row r="44" spans="1:14" s="4" customFormat="1" ht="12">
      <c r="A44" s="4">
        <v>10116</v>
      </c>
      <c r="B44" s="24" t="s">
        <v>51</v>
      </c>
      <c r="C44" s="25" t="s">
        <v>13</v>
      </c>
      <c r="D44" s="24" t="s">
        <v>59</v>
      </c>
      <c r="E44" s="26"/>
      <c r="F44" s="27">
        <v>2</v>
      </c>
      <c r="G44" s="27"/>
      <c r="H44" s="27">
        <v>10</v>
      </c>
      <c r="I44" s="11">
        <f t="shared" si="0"/>
        <v>0</v>
      </c>
      <c r="J44" s="11">
        <f t="shared" si="1"/>
        <v>180</v>
      </c>
      <c r="K44" s="10">
        <f t="shared" si="5"/>
        <v>0</v>
      </c>
      <c r="L44" s="11">
        <v>0</v>
      </c>
      <c r="M44" s="11">
        <f t="shared" si="7"/>
        <v>180</v>
      </c>
      <c r="N44" s="10">
        <v>3</v>
      </c>
    </row>
    <row r="45" spans="1:14" s="4" customFormat="1" ht="12">
      <c r="A45" s="4">
        <v>10126</v>
      </c>
      <c r="B45" s="24" t="s">
        <v>51</v>
      </c>
      <c r="C45" s="25" t="s">
        <v>43</v>
      </c>
      <c r="D45" s="24" t="s">
        <v>60</v>
      </c>
      <c r="E45" s="26"/>
      <c r="F45" s="27">
        <v>2</v>
      </c>
      <c r="G45" s="27"/>
      <c r="H45" s="27">
        <v>10</v>
      </c>
      <c r="I45" s="11">
        <f t="shared" si="0"/>
        <v>0</v>
      </c>
      <c r="J45" s="11">
        <f t="shared" si="1"/>
        <v>180</v>
      </c>
      <c r="K45" s="10">
        <f t="shared" si="5"/>
        <v>0</v>
      </c>
      <c r="L45" s="11">
        <v>0</v>
      </c>
      <c r="M45" s="11">
        <f t="shared" si="7"/>
        <v>180</v>
      </c>
      <c r="N45" s="10">
        <v>3</v>
      </c>
    </row>
    <row r="46" spans="1:14" s="4" customFormat="1" ht="12">
      <c r="A46" s="4">
        <v>10135</v>
      </c>
      <c r="B46" s="16" t="s">
        <v>51</v>
      </c>
      <c r="C46" s="17" t="s">
        <v>61</v>
      </c>
      <c r="D46" s="16" t="s">
        <v>62</v>
      </c>
      <c r="E46" s="18" t="s">
        <v>72</v>
      </c>
      <c r="F46" s="19">
        <v>2</v>
      </c>
      <c r="G46" s="19"/>
      <c r="H46" s="19">
        <v>10</v>
      </c>
      <c r="I46" s="15">
        <f t="shared" si="0"/>
        <v>0</v>
      </c>
      <c r="J46" s="15">
        <f t="shared" si="1"/>
        <v>180</v>
      </c>
      <c r="K46" s="14">
        <f t="shared" si="5"/>
        <v>0</v>
      </c>
      <c r="L46" s="15">
        <v>0</v>
      </c>
      <c r="M46" s="15">
        <f t="shared" si="7"/>
        <v>180</v>
      </c>
      <c r="N46" s="14">
        <v>3</v>
      </c>
    </row>
    <row r="47" spans="1:14" s="4" customFormat="1" ht="12">
      <c r="A47" s="4">
        <v>10145</v>
      </c>
      <c r="B47" s="24" t="s">
        <v>51</v>
      </c>
      <c r="C47" s="25" t="s">
        <v>17</v>
      </c>
      <c r="D47" s="24" t="s">
        <v>63</v>
      </c>
      <c r="E47" s="26"/>
      <c r="F47" s="27">
        <v>2</v>
      </c>
      <c r="G47" s="27"/>
      <c r="H47" s="27">
        <v>10</v>
      </c>
      <c r="I47" s="11">
        <f t="shared" si="0"/>
        <v>0</v>
      </c>
      <c r="J47" s="11">
        <f t="shared" si="1"/>
        <v>180</v>
      </c>
      <c r="K47" s="10">
        <f t="shared" si="5"/>
        <v>0</v>
      </c>
      <c r="L47" s="11">
        <v>0</v>
      </c>
      <c r="M47" s="11">
        <f t="shared" si="7"/>
        <v>180</v>
      </c>
      <c r="N47" s="10">
        <v>3</v>
      </c>
    </row>
    <row r="48" spans="1:14" s="4" customFormat="1" ht="12">
      <c r="A48" s="4">
        <v>5059</v>
      </c>
      <c r="B48" s="16" t="s">
        <v>64</v>
      </c>
      <c r="C48" s="17" t="s">
        <v>27</v>
      </c>
      <c r="D48" s="16" t="s">
        <v>65</v>
      </c>
      <c r="E48" s="18" t="s">
        <v>72</v>
      </c>
      <c r="F48" s="19">
        <v>4</v>
      </c>
      <c r="G48" s="19">
        <v>4</v>
      </c>
      <c r="H48" s="19">
        <v>2</v>
      </c>
      <c r="I48" s="15">
        <f t="shared" si="0"/>
        <v>72</v>
      </c>
      <c r="J48" s="15">
        <f t="shared" si="1"/>
        <v>36</v>
      </c>
      <c r="K48" s="14">
        <f t="shared" si="5"/>
        <v>144</v>
      </c>
      <c r="L48" s="15">
        <v>0</v>
      </c>
      <c r="M48" s="15">
        <f t="shared" si="7"/>
        <v>252</v>
      </c>
      <c r="N48" s="14">
        <v>4.5</v>
      </c>
    </row>
    <row r="49" spans="1:14" s="4" customFormat="1" ht="12">
      <c r="A49" s="4">
        <v>5060</v>
      </c>
      <c r="B49" s="24" t="s">
        <v>64</v>
      </c>
      <c r="C49" s="25" t="s">
        <v>44</v>
      </c>
      <c r="D49" s="24" t="s">
        <v>66</v>
      </c>
      <c r="E49" s="26"/>
      <c r="F49" s="27">
        <v>4</v>
      </c>
      <c r="G49" s="27">
        <v>4</v>
      </c>
      <c r="H49" s="27">
        <v>2</v>
      </c>
      <c r="I49" s="11">
        <f t="shared" si="0"/>
        <v>72</v>
      </c>
      <c r="J49" s="11">
        <f t="shared" si="1"/>
        <v>36</v>
      </c>
      <c r="K49" s="10">
        <f>SUM(I49*2)</f>
        <v>144</v>
      </c>
      <c r="L49" s="11">
        <v>0</v>
      </c>
      <c r="M49" s="11">
        <f t="shared" si="7"/>
        <v>252</v>
      </c>
      <c r="N49" s="10">
        <v>4.5</v>
      </c>
    </row>
    <row r="50" spans="1:14" s="4" customFormat="1" ht="12">
      <c r="A50" s="4">
        <v>10434</v>
      </c>
      <c r="B50" s="24" t="s">
        <v>64</v>
      </c>
      <c r="C50" s="25" t="s">
        <v>28</v>
      </c>
      <c r="D50" s="24" t="s">
        <v>67</v>
      </c>
      <c r="E50" s="26"/>
      <c r="F50" s="27">
        <v>4</v>
      </c>
      <c r="G50" s="27">
        <v>4</v>
      </c>
      <c r="H50" s="27">
        <v>3</v>
      </c>
      <c r="I50" s="11">
        <f t="shared" si="0"/>
        <v>72</v>
      </c>
      <c r="J50" s="11">
        <f t="shared" si="1"/>
        <v>54</v>
      </c>
      <c r="K50" s="10">
        <f>SUM(I50*2)</f>
        <v>144</v>
      </c>
      <c r="L50" s="11">
        <v>0</v>
      </c>
      <c r="M50" s="11">
        <f t="shared" si="7"/>
        <v>270</v>
      </c>
      <c r="N50" s="10">
        <f>SUM(M50/54)</f>
        <v>5</v>
      </c>
    </row>
    <row r="51" spans="1:14" s="4" customFormat="1" ht="12">
      <c r="A51" s="4">
        <v>4443</v>
      </c>
      <c r="B51" s="16" t="s">
        <v>64</v>
      </c>
      <c r="C51" s="17" t="s">
        <v>29</v>
      </c>
      <c r="D51" s="16" t="s">
        <v>67</v>
      </c>
      <c r="E51" s="18" t="s">
        <v>72</v>
      </c>
      <c r="F51" s="19">
        <v>4</v>
      </c>
      <c r="G51" s="19">
        <v>4</v>
      </c>
      <c r="H51" s="19">
        <v>2</v>
      </c>
      <c r="I51" s="15">
        <f t="shared" si="0"/>
        <v>72</v>
      </c>
      <c r="J51" s="15">
        <f t="shared" si="1"/>
        <v>36</v>
      </c>
      <c r="K51" s="14">
        <f>SUM(I51*2)</f>
        <v>144</v>
      </c>
      <c r="L51" s="15">
        <v>0</v>
      </c>
      <c r="M51" s="15">
        <f t="shared" si="7"/>
        <v>252</v>
      </c>
      <c r="N51" s="14">
        <v>4.5</v>
      </c>
    </row>
    <row r="52" spans="1:14" s="4" customFormat="1" ht="12">
      <c r="A52" s="4">
        <v>4444</v>
      </c>
      <c r="B52" s="24" t="s">
        <v>64</v>
      </c>
      <c r="C52" s="25" t="s">
        <v>40</v>
      </c>
      <c r="D52" s="24" t="s">
        <v>67</v>
      </c>
      <c r="E52" s="26"/>
      <c r="F52" s="27">
        <v>4</v>
      </c>
      <c r="G52" s="27">
        <v>4</v>
      </c>
      <c r="H52" s="27">
        <v>2</v>
      </c>
      <c r="I52" s="11">
        <f t="shared" si="0"/>
        <v>72</v>
      </c>
      <c r="J52" s="11">
        <f t="shared" si="1"/>
        <v>36</v>
      </c>
      <c r="K52" s="10">
        <f>SUM(I52*2)</f>
        <v>144</v>
      </c>
      <c r="L52" s="11">
        <v>0</v>
      </c>
      <c r="M52" s="11">
        <f t="shared" si="7"/>
        <v>252</v>
      </c>
      <c r="N52" s="10">
        <v>4.5</v>
      </c>
    </row>
    <row r="53" spans="1:14" ht="12">
      <c r="A53" s="1">
        <v>4903</v>
      </c>
      <c r="B53" s="8" t="s">
        <v>68</v>
      </c>
      <c r="C53" s="9">
        <v>9</v>
      </c>
      <c r="D53" s="8" t="s">
        <v>69</v>
      </c>
      <c r="E53" s="10"/>
      <c r="F53" s="11">
        <v>3</v>
      </c>
      <c r="G53" s="11">
        <v>3</v>
      </c>
      <c r="H53" s="11">
        <v>2</v>
      </c>
      <c r="I53" s="11">
        <f t="shared" si="0"/>
        <v>54</v>
      </c>
      <c r="J53" s="11">
        <f t="shared" si="1"/>
        <v>36</v>
      </c>
      <c r="K53" s="10">
        <f>SUM(I53*2)</f>
        <v>108</v>
      </c>
      <c r="L53" s="11">
        <v>0</v>
      </c>
      <c r="M53" s="11">
        <f t="shared" si="7"/>
        <v>198</v>
      </c>
      <c r="N53" s="10">
        <v>3.5</v>
      </c>
    </row>
    <row r="55" ht="12">
      <c r="B55" s="4" t="s">
        <v>82</v>
      </c>
    </row>
  </sheetData>
  <mergeCells count="1">
    <mergeCell ref="B3:D3"/>
  </mergeCells>
  <printOptions/>
  <pageMargins left="0.5" right="0.5" top="0.5" bottom="0.5" header="0.5" footer="0.25"/>
  <pageSetup fitToHeight="2" fitToWidth="1" horizontalDpi="600" verticalDpi="600" orientation="landscape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Reedley College</cp:lastModifiedBy>
  <cp:lastPrinted>2008-01-04T21:59:01Z</cp:lastPrinted>
  <dcterms:created xsi:type="dcterms:W3CDTF">2008-01-04T00:22:50Z</dcterms:created>
  <dcterms:modified xsi:type="dcterms:W3CDTF">2008-01-10T16:10:30Z</dcterms:modified>
  <cp:category/>
  <cp:version/>
  <cp:contentType/>
  <cp:contentStatus/>
</cp:coreProperties>
</file>