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/>
  <bookViews>
    <workbookView xWindow="0" yWindow="0" windowWidth="25440" windowHeight="15990"/>
  </bookViews>
  <sheets>
    <sheet name="Program list" sheetId="1" r:id="rId1"/>
    <sheet name="Pie Charts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3" i="1"/>
  <c r="H2"/>
  <c r="H3"/>
  <c r="H4"/>
  <c r="H5"/>
  <c r="H6"/>
  <c r="H7"/>
  <c r="H8"/>
  <c r="H9"/>
  <c r="H10"/>
  <c r="H11"/>
  <c r="H12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81"/>
  <c r="C78"/>
  <c r="C79"/>
  <c r="C77"/>
  <c r="C80"/>
  <c r="D78"/>
  <c r="D79"/>
  <c r="D77"/>
  <c r="D80"/>
  <c r="E78"/>
  <c r="E79"/>
  <c r="E77"/>
  <c r="E80"/>
  <c r="F78"/>
  <c r="F79"/>
  <c r="F77"/>
  <c r="F80"/>
  <c r="G78"/>
  <c r="G79"/>
  <c r="G77"/>
  <c r="G80"/>
  <c r="B78"/>
  <c r="B79"/>
  <c r="B77"/>
  <c r="B80"/>
</calcChain>
</file>

<file path=xl/sharedStrings.xml><?xml version="1.0" encoding="utf-8"?>
<sst xmlns="http://schemas.openxmlformats.org/spreadsheetml/2006/main" count="333" uniqueCount="89">
  <si>
    <t>ASL</t>
  </si>
  <si>
    <t>Accounting</t>
  </si>
  <si>
    <t>Administrative Services</t>
  </si>
  <si>
    <t>Admissions and Records</t>
  </si>
  <si>
    <t>Aero</t>
  </si>
  <si>
    <t>Ag Business</t>
  </si>
  <si>
    <t>Animal Science</t>
  </si>
  <si>
    <t>Art</t>
  </si>
  <si>
    <t>Auto</t>
  </si>
  <si>
    <t>Biology</t>
  </si>
  <si>
    <t>Building Services</t>
  </si>
  <si>
    <t>Business Administration</t>
  </si>
  <si>
    <t>Business Services</t>
  </si>
  <si>
    <t>CalWORKS</t>
  </si>
  <si>
    <t>CDC Works</t>
  </si>
  <si>
    <t>Chemistry</t>
  </si>
  <si>
    <t>Child Development</t>
  </si>
  <si>
    <t>Communication</t>
  </si>
  <si>
    <t>Journalism</t>
  </si>
  <si>
    <t>Computer Science</t>
  </si>
  <si>
    <t>Computer Services</t>
  </si>
  <si>
    <t>Counseling</t>
  </si>
  <si>
    <t>Criminology</t>
  </si>
  <si>
    <t>DSPS</t>
  </si>
  <si>
    <t>Dental Assisting</t>
  </si>
  <si>
    <t>EOPS</t>
  </si>
  <si>
    <t>ESL</t>
  </si>
  <si>
    <t>Engineering</t>
  </si>
  <si>
    <t>Environmental Horticulture</t>
  </si>
  <si>
    <t>Financial Aid Office</t>
  </si>
  <si>
    <t>Food and Nutrition</t>
  </si>
  <si>
    <t>Food Services</t>
  </si>
  <si>
    <t>Forestry and Natural Resources</t>
  </si>
  <si>
    <t>Geography</t>
  </si>
  <si>
    <t>Health Care Interpreter</t>
  </si>
  <si>
    <t>Health Services</t>
  </si>
  <si>
    <t>History</t>
  </si>
  <si>
    <t>Information Systems</t>
  </si>
  <si>
    <t>International Programs (CASS, SEED)</t>
  </si>
  <si>
    <t>LVN</t>
  </si>
  <si>
    <t>Library Services</t>
  </si>
  <si>
    <t>Linguistics</t>
  </si>
  <si>
    <t>Manufacturing Technology</t>
  </si>
  <si>
    <t>Math</t>
  </si>
  <si>
    <t>Mechanized Agriculture</t>
  </si>
  <si>
    <t>Music</t>
  </si>
  <si>
    <t>NAT</t>
  </si>
  <si>
    <t>Outreach and Matriculation</t>
  </si>
  <si>
    <t>Office of Instruction</t>
  </si>
  <si>
    <t>Office Technology</t>
  </si>
  <si>
    <t>Philosophy</t>
  </si>
  <si>
    <t>Physical Education</t>
  </si>
  <si>
    <t>Physics</t>
  </si>
  <si>
    <t>Plant Soil Science</t>
  </si>
  <si>
    <t>Political Science</t>
  </si>
  <si>
    <t>Psychology</t>
  </si>
  <si>
    <t>RN</t>
  </si>
  <si>
    <t>Reading</t>
  </si>
  <si>
    <t>Residence Hall</t>
  </si>
  <si>
    <t>Sociology</t>
  </si>
  <si>
    <t>Statistics</t>
  </si>
  <si>
    <t>Student Activities Office</t>
  </si>
  <si>
    <t>Tutorial Services</t>
  </si>
  <si>
    <t>Upward Bound</t>
  </si>
  <si>
    <t>X</t>
  </si>
  <si>
    <t>Foreign Language--French</t>
  </si>
  <si>
    <t xml:space="preserve">                               --German</t>
  </si>
  <si>
    <t xml:space="preserve">                               --Spanish</t>
  </si>
  <si>
    <t>Health Education</t>
  </si>
  <si>
    <t>Composition</t>
  </si>
  <si>
    <t>Creative Writing</t>
  </si>
  <si>
    <t>Film</t>
  </si>
  <si>
    <t>Literature</t>
  </si>
  <si>
    <t>Writing Center</t>
  </si>
  <si>
    <t>Course Timelines</t>
  </si>
  <si>
    <t>Program Timelines</t>
  </si>
  <si>
    <t>Assessment Reports</t>
  </si>
  <si>
    <t>Assessment Tools</t>
  </si>
  <si>
    <t>Communications</t>
  </si>
  <si>
    <t>Mapping</t>
  </si>
  <si>
    <t>NA</t>
  </si>
  <si>
    <t>Title V</t>
  </si>
  <si>
    <t>Student Support Services</t>
  </si>
  <si>
    <t>Percent Complete</t>
  </si>
  <si>
    <t>Reedley College
Program SLO Inventory 
Spring 2011</t>
  </si>
  <si>
    <t>Complete</t>
  </si>
  <si>
    <t>Incomplete</t>
  </si>
  <si>
    <t>Total</t>
  </si>
  <si>
    <t>Programs ≥ 75% Complete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</si>
</sst>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Arial Narrow"/>
    </font>
    <font>
      <sz val="9"/>
      <color theme="1"/>
      <name val="Arial Narrow"/>
    </font>
    <font>
      <sz val="8"/>
      <color theme="1"/>
      <name val="Arial Narrow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auto="1"/>
      </right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4">
    <xf numFmtId="0" fontId="0" fillId="0" borderId="0" xfId="0"/>
    <xf numFmtId="0" fontId="21" fillId="0" borderId="11" xfId="0" applyFont="1" applyBorder="1" applyAlignment="1">
      <alignment horizontal="right" textRotation="60"/>
    </xf>
    <xf numFmtId="0" fontId="21" fillId="0" borderId="0" xfId="0" applyFont="1" applyAlignment="1">
      <alignment horizontal="center" vertical="center" wrapText="1"/>
    </xf>
    <xf numFmtId="0" fontId="22" fillId="0" borderId="10" xfId="0" applyFont="1" applyBorder="1" applyAlignment="1">
      <alignment horizontal="left"/>
    </xf>
    <xf numFmtId="0" fontId="22" fillId="0" borderId="10" xfId="0" applyFont="1" applyBorder="1" applyAlignment="1">
      <alignment horizontal="center"/>
    </xf>
    <xf numFmtId="0" fontId="22" fillId="0" borderId="0" xfId="0" applyFont="1" applyAlignment="1">
      <alignment horizontal="right"/>
    </xf>
    <xf numFmtId="0" fontId="22" fillId="0" borderId="0" xfId="0" applyFont="1"/>
    <xf numFmtId="0" fontId="21" fillId="0" borderId="10" xfId="0" applyFont="1" applyBorder="1" applyAlignment="1">
      <alignment horizontal="right" textRotation="60"/>
    </xf>
    <xf numFmtId="0" fontId="22" fillId="0" borderId="15" xfId="0" applyFont="1" applyBorder="1" applyAlignment="1">
      <alignment horizontal="center"/>
    </xf>
    <xf numFmtId="0" fontId="22" fillId="0" borderId="0" xfId="0" applyFont="1" applyAlignment="1">
      <alignment horizontal="left"/>
    </xf>
    <xf numFmtId="9" fontId="23" fillId="0" borderId="12" xfId="0" applyNumberFormat="1" applyFont="1" applyBorder="1"/>
    <xf numFmtId="9" fontId="23" fillId="0" borderId="13" xfId="0" applyNumberFormat="1" applyFont="1" applyBorder="1"/>
    <xf numFmtId="9" fontId="23" fillId="0" borderId="14" xfId="0" applyNumberFormat="1" applyFont="1" applyBorder="1"/>
    <xf numFmtId="9" fontId="23" fillId="0" borderId="0" xfId="0" applyNumberFormat="1" applyFont="1"/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4"/>
  <c:chart>
    <c:title>
      <c:tx>
        <c:rich>
          <a:bodyPr/>
          <a:lstStyle/>
          <a:p>
            <a:pPr>
              <a:defRPr/>
            </a:pPr>
            <a:r>
              <a:rPr lang="en-US"/>
              <a:t>Course Timelines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dLbl>
              <c:idx val="1"/>
              <c:delete val="1"/>
            </c:dLbl>
            <c:dLblPos val="ctr"/>
            <c:showPercent val="1"/>
            <c:showLeaderLines val="1"/>
          </c:dLbls>
          <c:cat>
            <c:strLit>
              <c:ptCount val="2"/>
              <c:pt idx="0">
                <c:v>_x0008_Complete</c:v>
              </c:pt>
              <c:pt idx="1">
                <c:v>
Incomplete</c:v>
              </c:pt>
            </c:strLit>
          </c:cat>
          <c:val>
            <c:numRef>
              <c:f>'Program list'!$B$78:$B$79</c:f>
              <c:numCache>
                <c:formatCode>General</c:formatCode>
                <c:ptCount val="2"/>
                <c:pt idx="0">
                  <c:v>42</c:v>
                </c:pt>
                <c:pt idx="1">
                  <c:v>14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24534606785263005"/>
          <c:y val="0.87936459015009205"/>
          <c:w val="0.54325848157869105"/>
          <c:h val="9.9187688670283519E-2"/>
        </c:manualLayout>
      </c:layout>
    </c:legend>
    <c:plotVisOnly val="1"/>
    <c:dispBlanksAs val="zero"/>
  </c:chart>
  <c:spPr>
    <a:noFill/>
    <a:ln>
      <a:noFill/>
    </a:ln>
  </c:spPr>
  <c:printSettings>
    <c:headerFooter/>
    <c:pageMargins b="1" l="0.75000000000000011" r="0.75000000000000011" t="1" header="0.5" footer="0.5"/>
    <c:pageSetup orientation="landscape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3"/>
  <c:chart>
    <c:title>
      <c:tx>
        <c:rich>
          <a:bodyPr/>
          <a:lstStyle/>
          <a:p>
            <a:pPr>
              <a:defRPr/>
            </a:pPr>
            <a:r>
              <a:rPr lang="en-US"/>
              <a:t>Program Timelines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dLbl>
              <c:idx val="1"/>
              <c:delete val="1"/>
            </c:dLbl>
            <c:dLblPos val="ctr"/>
            <c:showPercent val="1"/>
            <c:showLeaderLines val="1"/>
          </c:dLbls>
          <c:cat>
            <c:strLit>
              <c:ptCount val="1"/>
              <c:pt idx="0">
                <c:v>_x0008_Complete</c:v>
              </c:pt>
            </c:strLit>
          </c:cat>
          <c:val>
            <c:numRef>
              <c:f>'Program list'!$C$78:$C$79</c:f>
              <c:numCache>
                <c:formatCode>General</c:formatCode>
                <c:ptCount val="2"/>
                <c:pt idx="0">
                  <c:v>32</c:v>
                </c:pt>
                <c:pt idx="1">
                  <c:v>43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24534606785263005"/>
          <c:y val="0.87936459015009205"/>
          <c:w val="0.54325848157869105"/>
          <c:h val="9.9187688670283519E-2"/>
        </c:manualLayout>
      </c:layout>
    </c:legend>
    <c:plotVisOnly val="1"/>
    <c:dispBlanksAs val="zero"/>
  </c:chart>
  <c:spPr>
    <a:noFill/>
    <a:ln>
      <a:noFill/>
    </a:ln>
  </c:spPr>
  <c:printSettings>
    <c:headerFooter/>
    <c:pageMargins b="1" l="0.75000000000000011" r="0.75000000000000011" t="1" header="0.5" footer="0.5"/>
    <c:pageSetup orientation="landscape" horizontalDpi="-4" vertic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1"/>
  <c:chart>
    <c:title>
      <c:tx>
        <c:rich>
          <a:bodyPr/>
          <a:lstStyle/>
          <a:p>
            <a:pPr>
              <a:defRPr/>
            </a:pPr>
            <a:r>
              <a:rPr lang="en-US"/>
              <a:t>Assessment Reports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dLbl>
              <c:idx val="1"/>
              <c:delete val="1"/>
            </c:dLbl>
            <c:dLblPos val="ctr"/>
            <c:showPercent val="1"/>
            <c:showLeaderLines val="1"/>
          </c:dLbls>
          <c:cat>
            <c:strLit>
              <c:ptCount val="1"/>
              <c:pt idx="0">
                <c:v>_x0008_Complete</c:v>
              </c:pt>
            </c:strLit>
          </c:cat>
          <c:val>
            <c:numRef>
              <c:f>'Program list'!$D$78:$D$79</c:f>
              <c:numCache>
                <c:formatCode>General</c:formatCode>
                <c:ptCount val="2"/>
                <c:pt idx="0">
                  <c:v>50</c:v>
                </c:pt>
                <c:pt idx="1">
                  <c:v>25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24534606785263005"/>
          <c:y val="0.87936459015009205"/>
          <c:w val="0.54325848157869105"/>
          <c:h val="9.9187688670283519E-2"/>
        </c:manualLayout>
      </c:layout>
    </c:legend>
    <c:plotVisOnly val="1"/>
    <c:dispBlanksAs val="zero"/>
  </c:chart>
  <c:spPr>
    <a:noFill/>
    <a:ln>
      <a:noFill/>
    </a:ln>
  </c:spPr>
  <c:printSettings>
    <c:headerFooter/>
    <c:pageMargins b="1" l="0.75000000000000011" r="0.75000000000000011" t="1" header="0.5" footer="0.5"/>
    <c:pageSetup orientation="landscape" horizontalDpi="-4" vertic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6"/>
  <c:chart>
    <c:title>
      <c:tx>
        <c:rich>
          <a:bodyPr/>
          <a:lstStyle/>
          <a:p>
            <a:pPr>
              <a:defRPr/>
            </a:pPr>
            <a:r>
              <a:rPr lang="en-US"/>
              <a:t>Assessment Tools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dLbl>
              <c:idx val="1"/>
              <c:delete val="1"/>
            </c:dLbl>
            <c:dLblPos val="ctr"/>
            <c:showPercent val="1"/>
            <c:showLeaderLines val="1"/>
          </c:dLbls>
          <c:cat>
            <c:strLit>
              <c:ptCount val="1"/>
              <c:pt idx="0">
                <c:v>_x0008_Complete</c:v>
              </c:pt>
            </c:strLit>
          </c:cat>
          <c:val>
            <c:numRef>
              <c:f>'Program list'!$E$78:$E$79</c:f>
              <c:numCache>
                <c:formatCode>General</c:formatCode>
                <c:ptCount val="2"/>
                <c:pt idx="0">
                  <c:v>23</c:v>
                </c:pt>
                <c:pt idx="1">
                  <c:v>52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24534606785263005"/>
          <c:y val="0.87936459015009205"/>
          <c:w val="0.54325848157869105"/>
          <c:h val="9.9187688670283519E-2"/>
        </c:manualLayout>
      </c:layout>
    </c:legend>
    <c:plotVisOnly val="1"/>
    <c:dispBlanksAs val="zero"/>
  </c:chart>
  <c:spPr>
    <a:noFill/>
    <a:ln>
      <a:noFill/>
    </a:ln>
  </c:spPr>
  <c:printSettings>
    <c:headerFooter/>
    <c:pageMargins b="1" l="0.75000000000000011" r="0.75000000000000011" t="1" header="0.5" footer="0.5"/>
    <c:pageSetup orientation="landscape" horizontalDpi="-4" vertic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5"/>
  <c:chart>
    <c:title>
      <c:tx>
        <c:rich>
          <a:bodyPr/>
          <a:lstStyle/>
          <a:p>
            <a:pPr>
              <a:defRPr/>
            </a:pPr>
            <a:r>
              <a:rPr lang="en-US"/>
              <a:t>Communications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dLbl>
              <c:idx val="1"/>
              <c:delete val="1"/>
            </c:dLbl>
            <c:dLblPos val="ctr"/>
            <c:showPercent val="1"/>
            <c:showLeaderLines val="1"/>
          </c:dLbls>
          <c:cat>
            <c:strLit>
              <c:ptCount val="1"/>
              <c:pt idx="0">
                <c:v>_x0008_Complete</c:v>
              </c:pt>
            </c:strLit>
          </c:cat>
          <c:val>
            <c:numRef>
              <c:f>'Program list'!$F$78:$F$79</c:f>
              <c:numCache>
                <c:formatCode>General</c:formatCode>
                <c:ptCount val="2"/>
                <c:pt idx="0">
                  <c:v>32</c:v>
                </c:pt>
                <c:pt idx="1">
                  <c:v>43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24534606785263005"/>
          <c:y val="0.87936459015009205"/>
          <c:w val="0.54325848157869105"/>
          <c:h val="9.9187688670283519E-2"/>
        </c:manualLayout>
      </c:layout>
    </c:legend>
    <c:plotVisOnly val="1"/>
    <c:dispBlanksAs val="zero"/>
  </c:chart>
  <c:spPr>
    <a:noFill/>
    <a:ln>
      <a:noFill/>
    </a:ln>
  </c:spPr>
  <c:printSettings>
    <c:headerFooter/>
    <c:pageMargins b="1" l="0.75000000000000011" r="0.75000000000000011" t="1" header="0.5" footer="0.5"/>
    <c:pageSetup orientation="landscape" horizontalDpi="-4" vertic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2"/>
  <c:chart>
    <c:title>
      <c:tx>
        <c:rich>
          <a:bodyPr/>
          <a:lstStyle/>
          <a:p>
            <a:pPr>
              <a:defRPr/>
            </a:pPr>
            <a:r>
              <a:rPr lang="en-US"/>
              <a:t>Mapping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dLbl>
              <c:idx val="1"/>
              <c:delete val="1"/>
            </c:dLbl>
            <c:dLblPos val="ctr"/>
            <c:showPercent val="1"/>
            <c:showLeaderLines val="1"/>
          </c:dLbls>
          <c:cat>
            <c:strLit>
              <c:ptCount val="1"/>
              <c:pt idx="0">
                <c:v>_x0008_Complete</c:v>
              </c:pt>
            </c:strLit>
          </c:cat>
          <c:val>
            <c:numRef>
              <c:f>'Program list'!$G$78:$G$79</c:f>
              <c:numCache>
                <c:formatCode>General</c:formatCode>
                <c:ptCount val="2"/>
                <c:pt idx="0">
                  <c:v>47</c:v>
                </c:pt>
                <c:pt idx="1">
                  <c:v>28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24534606785263005"/>
          <c:y val="0.87936459015009205"/>
          <c:w val="0.54325848157869105"/>
          <c:h val="9.9187688670283519E-2"/>
        </c:manualLayout>
      </c:layout>
    </c:legend>
    <c:plotVisOnly val="1"/>
    <c:dispBlanksAs val="zero"/>
  </c:chart>
  <c:spPr>
    <a:noFill/>
    <a:ln>
      <a:noFill/>
    </a:ln>
  </c:spPr>
  <c:printSettings>
    <c:headerFooter/>
    <c:pageMargins b="1" l="0.75000000000000011" r="0.75000000000000011" t="1" header="0.5" footer="0.5"/>
    <c:pageSetup orientation="landscape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812800</xdr:colOff>
      <xdr:row>16</xdr:row>
      <xdr:rowOff>123698</xdr:rowOff>
    </xdr:to>
    <xdr:graphicFrame macro="">
      <xdr:nvGraphicFramePr>
        <xdr:cNvPr id="2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0</xdr:row>
      <xdr:rowOff>0</xdr:rowOff>
    </xdr:from>
    <xdr:to>
      <xdr:col>9</xdr:col>
      <xdr:colOff>812800</xdr:colOff>
      <xdr:row>16</xdr:row>
      <xdr:rowOff>123698</xdr:rowOff>
    </xdr:to>
    <xdr:graphicFrame macro="">
      <xdr:nvGraphicFramePr>
        <xdr:cNvPr id="3" name="Chart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</xdr:colOff>
      <xdr:row>16</xdr:row>
      <xdr:rowOff>54102</xdr:rowOff>
    </xdr:from>
    <xdr:to>
      <xdr:col>5</xdr:col>
      <xdr:colOff>0</xdr:colOff>
      <xdr:row>33</xdr:row>
      <xdr:rowOff>0</xdr:rowOff>
    </xdr:to>
    <xdr:graphicFrame macro="">
      <xdr:nvGraphicFramePr>
        <xdr:cNvPr id="5" name="Chart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16</xdr:row>
      <xdr:rowOff>54102</xdr:rowOff>
    </xdr:from>
    <xdr:to>
      <xdr:col>9</xdr:col>
      <xdr:colOff>812800</xdr:colOff>
      <xdr:row>33</xdr:row>
      <xdr:rowOff>0</xdr:rowOff>
    </xdr:to>
    <xdr:graphicFrame macro="">
      <xdr:nvGraphicFramePr>
        <xdr:cNvPr id="6" name="Chart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</xdr:colOff>
      <xdr:row>33</xdr:row>
      <xdr:rowOff>0</xdr:rowOff>
    </xdr:from>
    <xdr:to>
      <xdr:col>5</xdr:col>
      <xdr:colOff>0</xdr:colOff>
      <xdr:row>49</xdr:row>
      <xdr:rowOff>123698</xdr:rowOff>
    </xdr:to>
    <xdr:graphicFrame macro="">
      <xdr:nvGraphicFramePr>
        <xdr:cNvPr id="7" name="Chart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12700</xdr:colOff>
      <xdr:row>33</xdr:row>
      <xdr:rowOff>0</xdr:rowOff>
    </xdr:from>
    <xdr:to>
      <xdr:col>10</xdr:col>
      <xdr:colOff>0</xdr:colOff>
      <xdr:row>49</xdr:row>
      <xdr:rowOff>123698</xdr:rowOff>
    </xdr:to>
    <xdr:graphicFrame macro="">
      <xdr:nvGraphicFramePr>
        <xdr:cNvPr id="8" name="Chart 7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1"/>
  <sheetViews>
    <sheetView showGridLines="0" tabSelected="1" zoomScale="150" zoomScaleNormal="150" zoomScalePageLayoutView="150" workbookViewId="0">
      <pane ySplit="1" topLeftCell="A2" activePane="bottomLeft" state="frozen"/>
      <selection pane="bottomLeft" activeCell="H13" sqref="H13"/>
    </sheetView>
  </sheetViews>
  <sheetFormatPr defaultColWidth="8.85546875" defaultRowHeight="13.5"/>
  <cols>
    <col min="1" max="1" width="24.7109375" style="9" bestFit="1" customWidth="1"/>
    <col min="2" max="8" width="3.7109375" style="6" customWidth="1"/>
    <col min="9" max="16384" width="8.85546875" style="6"/>
  </cols>
  <sheetData>
    <row r="1" spans="1:8" ht="71.25">
      <c r="A1" s="2" t="s">
        <v>84</v>
      </c>
      <c r="B1" s="1" t="s">
        <v>74</v>
      </c>
      <c r="C1" s="1" t="s">
        <v>75</v>
      </c>
      <c r="D1" s="1" t="s">
        <v>76</v>
      </c>
      <c r="E1" s="1" t="s">
        <v>77</v>
      </c>
      <c r="F1" s="1" t="s">
        <v>78</v>
      </c>
      <c r="G1" s="1" t="s">
        <v>79</v>
      </c>
      <c r="H1" s="7" t="s">
        <v>83</v>
      </c>
    </row>
    <row r="2" spans="1:8">
      <c r="A2" s="3" t="s">
        <v>0</v>
      </c>
      <c r="B2" s="4" t="s">
        <v>64</v>
      </c>
      <c r="C2" s="4" t="s">
        <v>64</v>
      </c>
      <c r="D2" s="4" t="s">
        <v>64</v>
      </c>
      <c r="E2" s="4"/>
      <c r="F2" s="4"/>
      <c r="G2" s="4"/>
      <c r="H2" s="10">
        <f>(COUNTIF(B2:G2,"X"))/6</f>
        <v>0.5</v>
      </c>
    </row>
    <row r="3" spans="1:8">
      <c r="A3" s="3" t="s">
        <v>1</v>
      </c>
      <c r="B3" s="4"/>
      <c r="C3" s="4"/>
      <c r="D3" s="4" t="s">
        <v>64</v>
      </c>
      <c r="E3" s="4"/>
      <c r="F3" s="4"/>
      <c r="G3" s="4"/>
      <c r="H3" s="11">
        <f t="shared" ref="H3:H66" si="0">(COUNTIF(B3:G3,"X"))/6</f>
        <v>0.16666666666666666</v>
      </c>
    </row>
    <row r="4" spans="1:8">
      <c r="A4" s="3" t="s">
        <v>2</v>
      </c>
      <c r="B4" s="4" t="s">
        <v>80</v>
      </c>
      <c r="C4" s="4"/>
      <c r="D4" s="4"/>
      <c r="E4" s="4"/>
      <c r="F4" s="4"/>
      <c r="G4" s="4"/>
      <c r="H4" s="11">
        <f>(COUNTIF(B4:G4,"X"))/5</f>
        <v>0</v>
      </c>
    </row>
    <row r="5" spans="1:8">
      <c r="A5" s="3" t="s">
        <v>3</v>
      </c>
      <c r="B5" s="4" t="s">
        <v>80</v>
      </c>
      <c r="C5" s="4"/>
      <c r="D5" s="4" t="s">
        <v>64</v>
      </c>
      <c r="E5" s="4"/>
      <c r="F5" s="4"/>
      <c r="G5" s="8" t="s">
        <v>64</v>
      </c>
      <c r="H5" s="12">
        <f>(COUNTIF(B5:G5,"X"))/5</f>
        <v>0.4</v>
      </c>
    </row>
    <row r="6" spans="1:8">
      <c r="A6" s="3" t="s">
        <v>4</v>
      </c>
      <c r="B6" s="4" t="s">
        <v>64</v>
      </c>
      <c r="C6" s="4"/>
      <c r="D6" s="4" t="s">
        <v>64</v>
      </c>
      <c r="E6" s="4"/>
      <c r="F6" s="4" t="s">
        <v>64</v>
      </c>
      <c r="G6" s="4" t="s">
        <v>64</v>
      </c>
      <c r="H6" s="11">
        <f t="shared" si="0"/>
        <v>0.66666666666666663</v>
      </c>
    </row>
    <row r="7" spans="1:8">
      <c r="A7" s="3" t="s">
        <v>5</v>
      </c>
      <c r="B7" s="4" t="s">
        <v>64</v>
      </c>
      <c r="C7" s="4" t="s">
        <v>64</v>
      </c>
      <c r="D7" s="4" t="s">
        <v>64</v>
      </c>
      <c r="E7" s="4"/>
      <c r="F7" s="4"/>
      <c r="G7" s="4"/>
      <c r="H7" s="11">
        <f t="shared" si="0"/>
        <v>0.5</v>
      </c>
    </row>
    <row r="8" spans="1:8">
      <c r="A8" s="3" t="s">
        <v>6</v>
      </c>
      <c r="B8" s="4"/>
      <c r="C8" s="4"/>
      <c r="D8" s="4"/>
      <c r="E8" s="4"/>
      <c r="F8" s="4"/>
      <c r="G8" s="4"/>
      <c r="H8" s="11">
        <f t="shared" si="0"/>
        <v>0</v>
      </c>
    </row>
    <row r="9" spans="1:8">
      <c r="A9" s="3" t="s">
        <v>7</v>
      </c>
      <c r="B9" s="4" t="s">
        <v>64</v>
      </c>
      <c r="C9" s="4"/>
      <c r="D9" s="4" t="s">
        <v>64</v>
      </c>
      <c r="E9" s="4" t="s">
        <v>64</v>
      </c>
      <c r="F9" s="4"/>
      <c r="G9" s="4" t="s">
        <v>64</v>
      </c>
      <c r="H9" s="11">
        <f t="shared" si="0"/>
        <v>0.66666666666666663</v>
      </c>
    </row>
    <row r="10" spans="1:8">
      <c r="A10" s="3" t="s">
        <v>8</v>
      </c>
      <c r="B10" s="4" t="s">
        <v>64</v>
      </c>
      <c r="C10" s="4"/>
      <c r="D10" s="4" t="s">
        <v>64</v>
      </c>
      <c r="E10" s="4" t="s">
        <v>64</v>
      </c>
      <c r="F10" s="4" t="s">
        <v>64</v>
      </c>
      <c r="G10" s="4" t="s">
        <v>64</v>
      </c>
      <c r="H10" s="11">
        <f t="shared" si="0"/>
        <v>0.83333333333333337</v>
      </c>
    </row>
    <row r="11" spans="1:8">
      <c r="A11" s="3" t="s">
        <v>9</v>
      </c>
      <c r="B11" s="4" t="s">
        <v>64</v>
      </c>
      <c r="C11" s="4" t="s">
        <v>64</v>
      </c>
      <c r="D11" s="4" t="s">
        <v>64</v>
      </c>
      <c r="E11" s="4"/>
      <c r="F11" s="4"/>
      <c r="G11" s="4" t="s">
        <v>64</v>
      </c>
      <c r="H11" s="11">
        <f t="shared" si="0"/>
        <v>0.66666666666666663</v>
      </c>
    </row>
    <row r="12" spans="1:8">
      <c r="A12" s="3" t="s">
        <v>10</v>
      </c>
      <c r="B12" s="4" t="s">
        <v>80</v>
      </c>
      <c r="C12" s="4"/>
      <c r="D12" s="4"/>
      <c r="E12" s="4" t="s">
        <v>64</v>
      </c>
      <c r="F12" s="4"/>
      <c r="G12" s="4"/>
      <c r="H12" s="11">
        <f>(COUNTIF(B12:G12,"X"))/5</f>
        <v>0.2</v>
      </c>
    </row>
    <row r="13" spans="1:8">
      <c r="A13" s="3" t="s">
        <v>11</v>
      </c>
      <c r="B13" s="4" t="s">
        <v>64</v>
      </c>
      <c r="C13" s="4"/>
      <c r="D13" s="4" t="s">
        <v>64</v>
      </c>
      <c r="E13" s="4"/>
      <c r="F13" s="4"/>
      <c r="G13" s="4" t="s">
        <v>64</v>
      </c>
      <c r="H13" s="11">
        <f t="shared" si="0"/>
        <v>0.5</v>
      </c>
    </row>
    <row r="14" spans="1:8">
      <c r="A14" s="3" t="s">
        <v>12</v>
      </c>
      <c r="B14" s="4" t="s">
        <v>80</v>
      </c>
      <c r="C14" s="4"/>
      <c r="D14" s="4"/>
      <c r="E14" s="4" t="s">
        <v>64</v>
      </c>
      <c r="F14" s="4"/>
      <c r="G14" s="4"/>
      <c r="H14" s="11">
        <f>(COUNTIF(B14:G14,"X"))/5</f>
        <v>0.2</v>
      </c>
    </row>
    <row r="15" spans="1:8">
      <c r="A15" s="3" t="s">
        <v>13</v>
      </c>
      <c r="B15" s="4" t="s">
        <v>80</v>
      </c>
      <c r="C15" s="4"/>
      <c r="D15" s="4"/>
      <c r="E15" s="4"/>
      <c r="F15" s="4"/>
      <c r="G15" s="4"/>
      <c r="H15" s="11">
        <f>(COUNTIF(B15:G15,"X"))/5</f>
        <v>0</v>
      </c>
    </row>
    <row r="16" spans="1:8">
      <c r="A16" s="3" t="s">
        <v>14</v>
      </c>
      <c r="B16" s="4" t="s">
        <v>80</v>
      </c>
      <c r="C16" s="4"/>
      <c r="D16" s="4"/>
      <c r="E16" s="4"/>
      <c r="F16" s="4"/>
      <c r="G16" s="4"/>
      <c r="H16" s="11">
        <f>(COUNTIF(B16:G16,"X"))/5</f>
        <v>0</v>
      </c>
    </row>
    <row r="17" spans="1:8">
      <c r="A17" s="3" t="s">
        <v>15</v>
      </c>
      <c r="B17" s="4" t="s">
        <v>64</v>
      </c>
      <c r="C17" s="4"/>
      <c r="D17" s="4" t="s">
        <v>64</v>
      </c>
      <c r="E17" s="4"/>
      <c r="F17" s="4" t="s">
        <v>64</v>
      </c>
      <c r="G17" s="4" t="s">
        <v>64</v>
      </c>
      <c r="H17" s="11">
        <f t="shared" si="0"/>
        <v>0.66666666666666663</v>
      </c>
    </row>
    <row r="18" spans="1:8">
      <c r="A18" s="3" t="s">
        <v>16</v>
      </c>
      <c r="B18" s="4" t="s">
        <v>64</v>
      </c>
      <c r="C18" s="4" t="s">
        <v>64</v>
      </c>
      <c r="D18" s="4" t="s">
        <v>64</v>
      </c>
      <c r="E18" s="4" t="s">
        <v>64</v>
      </c>
      <c r="F18" s="4" t="s">
        <v>64</v>
      </c>
      <c r="G18" s="4" t="s">
        <v>64</v>
      </c>
      <c r="H18" s="11">
        <f t="shared" si="0"/>
        <v>1</v>
      </c>
    </row>
    <row r="19" spans="1:8">
      <c r="A19" s="3" t="s">
        <v>17</v>
      </c>
      <c r="B19" s="4" t="s">
        <v>64</v>
      </c>
      <c r="C19" s="4" t="s">
        <v>64</v>
      </c>
      <c r="D19" s="4"/>
      <c r="E19" s="4" t="s">
        <v>64</v>
      </c>
      <c r="F19" s="4" t="s">
        <v>64</v>
      </c>
      <c r="G19" s="4" t="s">
        <v>64</v>
      </c>
      <c r="H19" s="11">
        <f t="shared" si="0"/>
        <v>0.83333333333333337</v>
      </c>
    </row>
    <row r="20" spans="1:8">
      <c r="A20" s="3" t="s">
        <v>69</v>
      </c>
      <c r="B20" s="4" t="s">
        <v>64</v>
      </c>
      <c r="C20" s="4" t="s">
        <v>64</v>
      </c>
      <c r="D20" s="4" t="s">
        <v>64</v>
      </c>
      <c r="E20" s="4" t="s">
        <v>64</v>
      </c>
      <c r="F20" s="4" t="s">
        <v>64</v>
      </c>
      <c r="G20" s="4" t="s">
        <v>64</v>
      </c>
      <c r="H20" s="11">
        <f t="shared" si="0"/>
        <v>1</v>
      </c>
    </row>
    <row r="21" spans="1:8">
      <c r="A21" s="3" t="s">
        <v>19</v>
      </c>
      <c r="B21" s="4" t="s">
        <v>64</v>
      </c>
      <c r="C21" s="4"/>
      <c r="D21" s="4" t="s">
        <v>64</v>
      </c>
      <c r="E21" s="4"/>
      <c r="F21" s="4"/>
      <c r="G21" s="4" t="s">
        <v>64</v>
      </c>
      <c r="H21" s="11">
        <f t="shared" si="0"/>
        <v>0.5</v>
      </c>
    </row>
    <row r="22" spans="1:8">
      <c r="A22" s="3" t="s">
        <v>20</v>
      </c>
      <c r="B22" s="4" t="s">
        <v>80</v>
      </c>
      <c r="C22" s="4"/>
      <c r="D22" s="4"/>
      <c r="E22" s="4"/>
      <c r="F22" s="4"/>
      <c r="G22" s="4"/>
      <c r="H22" s="11">
        <f>(COUNTIF(B22:G22,"X"))/5</f>
        <v>0</v>
      </c>
    </row>
    <row r="23" spans="1:8">
      <c r="A23" s="3" t="s">
        <v>21</v>
      </c>
      <c r="B23" s="4" t="s">
        <v>64</v>
      </c>
      <c r="C23" s="4" t="s">
        <v>64</v>
      </c>
      <c r="D23" s="4" t="s">
        <v>64</v>
      </c>
      <c r="E23" s="4"/>
      <c r="F23" s="4"/>
      <c r="G23" s="4"/>
      <c r="H23" s="11">
        <f t="shared" si="0"/>
        <v>0.5</v>
      </c>
    </row>
    <row r="24" spans="1:8">
      <c r="A24" s="3" t="s">
        <v>70</v>
      </c>
      <c r="B24" s="4" t="s">
        <v>64</v>
      </c>
      <c r="C24" s="4" t="s">
        <v>64</v>
      </c>
      <c r="D24" s="4"/>
      <c r="E24" s="4"/>
      <c r="F24" s="4" t="s">
        <v>64</v>
      </c>
      <c r="G24" s="4" t="s">
        <v>64</v>
      </c>
      <c r="H24" s="11">
        <f t="shared" si="0"/>
        <v>0.66666666666666663</v>
      </c>
    </row>
    <row r="25" spans="1:8">
      <c r="A25" s="3" t="s">
        <v>22</v>
      </c>
      <c r="B25" s="4" t="s">
        <v>64</v>
      </c>
      <c r="C25" s="4"/>
      <c r="D25" s="4" t="s">
        <v>64</v>
      </c>
      <c r="E25" s="4"/>
      <c r="F25" s="4" t="s">
        <v>64</v>
      </c>
      <c r="G25" s="4" t="s">
        <v>64</v>
      </c>
      <c r="H25" s="11">
        <f t="shared" si="0"/>
        <v>0.66666666666666663</v>
      </c>
    </row>
    <row r="26" spans="1:8">
      <c r="A26" s="3" t="s">
        <v>23</v>
      </c>
      <c r="B26" s="4" t="s">
        <v>64</v>
      </c>
      <c r="C26" s="4" t="s">
        <v>64</v>
      </c>
      <c r="D26" s="4" t="s">
        <v>64</v>
      </c>
      <c r="E26" s="4" t="s">
        <v>64</v>
      </c>
      <c r="F26" s="4" t="s">
        <v>64</v>
      </c>
      <c r="G26" s="4" t="s">
        <v>64</v>
      </c>
      <c r="H26" s="11">
        <f t="shared" si="0"/>
        <v>1</v>
      </c>
    </row>
    <row r="27" spans="1:8">
      <c r="A27" s="3" t="s">
        <v>24</v>
      </c>
      <c r="B27" s="4"/>
      <c r="C27" s="4"/>
      <c r="D27" s="4" t="s">
        <v>64</v>
      </c>
      <c r="E27" s="4"/>
      <c r="F27" s="4"/>
      <c r="G27" s="4"/>
      <c r="H27" s="11">
        <f t="shared" si="0"/>
        <v>0.16666666666666666</v>
      </c>
    </row>
    <row r="28" spans="1:8">
      <c r="A28" s="3" t="s">
        <v>25</v>
      </c>
      <c r="B28" s="4" t="s">
        <v>80</v>
      </c>
      <c r="C28" s="4" t="s">
        <v>64</v>
      </c>
      <c r="D28" s="4"/>
      <c r="E28" s="4" t="s">
        <v>64</v>
      </c>
      <c r="F28" s="4" t="s">
        <v>64</v>
      </c>
      <c r="G28" s="4"/>
      <c r="H28" s="11">
        <f>(COUNTIF(B28:G28,"X"))/5</f>
        <v>0.6</v>
      </c>
    </row>
    <row r="29" spans="1:8">
      <c r="A29" s="3" t="s">
        <v>26</v>
      </c>
      <c r="B29" s="4" t="s">
        <v>64</v>
      </c>
      <c r="C29" s="4"/>
      <c r="D29" s="4" t="s">
        <v>64</v>
      </c>
      <c r="E29" s="4"/>
      <c r="F29" s="4" t="s">
        <v>64</v>
      </c>
      <c r="G29" s="4" t="s">
        <v>64</v>
      </c>
      <c r="H29" s="11">
        <f t="shared" si="0"/>
        <v>0.66666666666666663</v>
      </c>
    </row>
    <row r="30" spans="1:8">
      <c r="A30" s="3" t="s">
        <v>27</v>
      </c>
      <c r="B30" s="4" t="s">
        <v>64</v>
      </c>
      <c r="C30" s="4"/>
      <c r="D30" s="4" t="s">
        <v>64</v>
      </c>
      <c r="E30" s="4"/>
      <c r="F30" s="4" t="s">
        <v>64</v>
      </c>
      <c r="G30" s="4" t="s">
        <v>64</v>
      </c>
      <c r="H30" s="11">
        <f t="shared" si="0"/>
        <v>0.66666666666666663</v>
      </c>
    </row>
    <row r="31" spans="1:8">
      <c r="A31" s="3" t="s">
        <v>28</v>
      </c>
      <c r="B31" s="4"/>
      <c r="C31" s="4"/>
      <c r="D31" s="4" t="s">
        <v>64</v>
      </c>
      <c r="E31" s="4"/>
      <c r="F31" s="4"/>
      <c r="G31" s="4"/>
      <c r="H31" s="11">
        <f t="shared" si="0"/>
        <v>0.16666666666666666</v>
      </c>
    </row>
    <row r="32" spans="1:8">
      <c r="A32" s="3" t="s">
        <v>71</v>
      </c>
      <c r="B32" s="4" t="s">
        <v>64</v>
      </c>
      <c r="C32" s="4" t="s">
        <v>64</v>
      </c>
      <c r="D32" s="4"/>
      <c r="E32" s="4"/>
      <c r="F32" s="4" t="s">
        <v>64</v>
      </c>
      <c r="G32" s="4" t="s">
        <v>64</v>
      </c>
      <c r="H32" s="11">
        <f t="shared" si="0"/>
        <v>0.66666666666666663</v>
      </c>
    </row>
    <row r="33" spans="1:8">
      <c r="A33" s="3" t="s">
        <v>29</v>
      </c>
      <c r="B33" s="4" t="s">
        <v>80</v>
      </c>
      <c r="C33" s="4" t="s">
        <v>64</v>
      </c>
      <c r="D33" s="4" t="s">
        <v>64</v>
      </c>
      <c r="E33" s="4"/>
      <c r="F33" s="4"/>
      <c r="G33" s="4"/>
      <c r="H33" s="11">
        <f>(COUNTIF(B33:G33,"X"))/5</f>
        <v>0.4</v>
      </c>
    </row>
    <row r="34" spans="1:8">
      <c r="A34" s="3" t="s">
        <v>30</v>
      </c>
      <c r="B34" s="4"/>
      <c r="C34" s="4" t="s">
        <v>64</v>
      </c>
      <c r="D34" s="4" t="s">
        <v>64</v>
      </c>
      <c r="E34" s="4"/>
      <c r="F34" s="4"/>
      <c r="G34" s="4"/>
      <c r="H34" s="11">
        <f t="shared" si="0"/>
        <v>0.33333333333333331</v>
      </c>
    </row>
    <row r="35" spans="1:8">
      <c r="A35" s="3" t="s">
        <v>31</v>
      </c>
      <c r="B35" s="4" t="s">
        <v>80</v>
      </c>
      <c r="C35" s="4" t="s">
        <v>64</v>
      </c>
      <c r="D35" s="4"/>
      <c r="E35" s="4"/>
      <c r="F35" s="4"/>
      <c r="G35" s="4" t="s">
        <v>64</v>
      </c>
      <c r="H35" s="11">
        <f>(COUNTIF(B35:G35,"X"))/5</f>
        <v>0.4</v>
      </c>
    </row>
    <row r="36" spans="1:8">
      <c r="A36" s="3" t="s">
        <v>65</v>
      </c>
      <c r="B36" s="4" t="s">
        <v>64</v>
      </c>
      <c r="C36" s="4" t="s">
        <v>64</v>
      </c>
      <c r="D36" s="4" t="s">
        <v>64</v>
      </c>
      <c r="E36" s="4" t="s">
        <v>64</v>
      </c>
      <c r="F36" s="4" t="s">
        <v>64</v>
      </c>
      <c r="G36" s="4" t="s">
        <v>64</v>
      </c>
      <c r="H36" s="11">
        <f t="shared" si="0"/>
        <v>1</v>
      </c>
    </row>
    <row r="37" spans="1:8">
      <c r="A37" s="3" t="s">
        <v>66</v>
      </c>
      <c r="B37" s="4" t="s">
        <v>64</v>
      </c>
      <c r="C37" s="4" t="s">
        <v>64</v>
      </c>
      <c r="D37" s="4"/>
      <c r="E37" s="4"/>
      <c r="F37" s="4"/>
      <c r="G37" s="4"/>
      <c r="H37" s="11">
        <f t="shared" si="0"/>
        <v>0.33333333333333331</v>
      </c>
    </row>
    <row r="38" spans="1:8">
      <c r="A38" s="3" t="s">
        <v>67</v>
      </c>
      <c r="B38" s="4" t="s">
        <v>64</v>
      </c>
      <c r="C38" s="4" t="s">
        <v>64</v>
      </c>
      <c r="D38" s="4" t="s">
        <v>64</v>
      </c>
      <c r="E38" s="4" t="s">
        <v>64</v>
      </c>
      <c r="F38" s="4" t="s">
        <v>64</v>
      </c>
      <c r="G38" s="4" t="s">
        <v>64</v>
      </c>
      <c r="H38" s="11">
        <f t="shared" si="0"/>
        <v>1</v>
      </c>
    </row>
    <row r="39" spans="1:8">
      <c r="A39" s="3" t="s">
        <v>32</v>
      </c>
      <c r="B39" s="4"/>
      <c r="C39" s="4" t="s">
        <v>64</v>
      </c>
      <c r="D39" s="4" t="s">
        <v>64</v>
      </c>
      <c r="E39" s="4"/>
      <c r="F39" s="4"/>
      <c r="G39" s="4"/>
      <c r="H39" s="11">
        <f t="shared" si="0"/>
        <v>0.33333333333333331</v>
      </c>
    </row>
    <row r="40" spans="1:8">
      <c r="A40" s="3" t="s">
        <v>72</v>
      </c>
      <c r="B40" s="4" t="s">
        <v>64</v>
      </c>
      <c r="C40" s="4"/>
      <c r="D40" s="4" t="s">
        <v>64</v>
      </c>
      <c r="E40" s="4" t="s">
        <v>64</v>
      </c>
      <c r="F40" s="4" t="s">
        <v>64</v>
      </c>
      <c r="G40" s="4" t="s">
        <v>64</v>
      </c>
      <c r="H40" s="11">
        <f t="shared" si="0"/>
        <v>0.83333333333333337</v>
      </c>
    </row>
    <row r="41" spans="1:8">
      <c r="A41" s="3" t="s">
        <v>33</v>
      </c>
      <c r="B41" s="4" t="s">
        <v>64</v>
      </c>
      <c r="C41" s="4"/>
      <c r="D41" s="4" t="s">
        <v>64</v>
      </c>
      <c r="E41" s="4"/>
      <c r="F41" s="4" t="s">
        <v>64</v>
      </c>
      <c r="G41" s="4" t="s">
        <v>64</v>
      </c>
      <c r="H41" s="11">
        <f t="shared" si="0"/>
        <v>0.66666666666666663</v>
      </c>
    </row>
    <row r="42" spans="1:8">
      <c r="A42" s="3" t="s">
        <v>68</v>
      </c>
      <c r="B42" s="4" t="s">
        <v>64</v>
      </c>
      <c r="C42" s="4" t="s">
        <v>64</v>
      </c>
      <c r="D42" s="4" t="s">
        <v>64</v>
      </c>
      <c r="E42" s="4"/>
      <c r="F42" s="4"/>
      <c r="G42" s="4" t="s">
        <v>64</v>
      </c>
      <c r="H42" s="11">
        <f t="shared" si="0"/>
        <v>0.66666666666666663</v>
      </c>
    </row>
    <row r="43" spans="1:8">
      <c r="A43" s="3" t="s">
        <v>34</v>
      </c>
      <c r="B43" s="4"/>
      <c r="C43" s="4"/>
      <c r="D43" s="4"/>
      <c r="E43" s="4"/>
      <c r="F43" s="4"/>
      <c r="G43" s="4"/>
      <c r="H43" s="11">
        <f t="shared" si="0"/>
        <v>0</v>
      </c>
    </row>
    <row r="44" spans="1:8">
      <c r="A44" s="3" t="s">
        <v>35</v>
      </c>
      <c r="B44" s="4" t="s">
        <v>80</v>
      </c>
      <c r="C44" s="4" t="s">
        <v>64</v>
      </c>
      <c r="D44" s="4"/>
      <c r="E44" s="4" t="s">
        <v>64</v>
      </c>
      <c r="F44" s="4" t="s">
        <v>64</v>
      </c>
      <c r="G44" s="4" t="s">
        <v>64</v>
      </c>
      <c r="H44" s="11">
        <f>(COUNTIF(B44:G44,"X"))/5</f>
        <v>0.8</v>
      </c>
    </row>
    <row r="45" spans="1:8">
      <c r="A45" s="3" t="s">
        <v>36</v>
      </c>
      <c r="B45" s="4" t="s">
        <v>64</v>
      </c>
      <c r="C45" s="4" t="s">
        <v>64</v>
      </c>
      <c r="D45" s="4" t="s">
        <v>64</v>
      </c>
      <c r="E45" s="4" t="s">
        <v>64</v>
      </c>
      <c r="F45" s="4" t="s">
        <v>64</v>
      </c>
      <c r="G45" s="4" t="s">
        <v>64</v>
      </c>
      <c r="H45" s="11">
        <f t="shared" si="0"/>
        <v>1</v>
      </c>
    </row>
    <row r="46" spans="1:8">
      <c r="A46" s="3" t="s">
        <v>37</v>
      </c>
      <c r="B46" s="4" t="s">
        <v>64</v>
      </c>
      <c r="C46" s="4"/>
      <c r="D46" s="4" t="s">
        <v>64</v>
      </c>
      <c r="E46" s="4"/>
      <c r="F46" s="4"/>
      <c r="G46" s="4" t="s">
        <v>64</v>
      </c>
      <c r="H46" s="11">
        <f t="shared" si="0"/>
        <v>0.5</v>
      </c>
    </row>
    <row r="47" spans="1:8">
      <c r="A47" s="3" t="s">
        <v>38</v>
      </c>
      <c r="B47" s="4" t="s">
        <v>80</v>
      </c>
      <c r="C47" s="4"/>
      <c r="D47" s="4"/>
      <c r="E47" s="4"/>
      <c r="F47" s="4"/>
      <c r="G47" s="4"/>
      <c r="H47" s="11">
        <f>(COUNTIF(B47:G47,"X"))/5</f>
        <v>0</v>
      </c>
    </row>
    <row r="48" spans="1:8">
      <c r="A48" s="3" t="s">
        <v>18</v>
      </c>
      <c r="B48" s="4"/>
      <c r="C48" s="4"/>
      <c r="D48" s="4"/>
      <c r="E48" s="4"/>
      <c r="F48" s="4"/>
      <c r="G48" s="4"/>
      <c r="H48" s="11">
        <f t="shared" si="0"/>
        <v>0</v>
      </c>
    </row>
    <row r="49" spans="1:8">
      <c r="A49" s="3" t="s">
        <v>39</v>
      </c>
      <c r="B49" s="4"/>
      <c r="C49" s="4"/>
      <c r="D49" s="4"/>
      <c r="E49" s="4"/>
      <c r="F49" s="4"/>
      <c r="G49" s="4" t="s">
        <v>64</v>
      </c>
      <c r="H49" s="11">
        <f t="shared" si="0"/>
        <v>0.16666666666666666</v>
      </c>
    </row>
    <row r="50" spans="1:8">
      <c r="A50" s="3" t="s">
        <v>40</v>
      </c>
      <c r="B50" s="4"/>
      <c r="C50" s="4" t="s">
        <v>64</v>
      </c>
      <c r="D50" s="4" t="s">
        <v>64</v>
      </c>
      <c r="E50" s="4" t="s">
        <v>64</v>
      </c>
      <c r="F50" s="4"/>
      <c r="G50" s="4" t="s">
        <v>64</v>
      </c>
      <c r="H50" s="11">
        <f t="shared" si="0"/>
        <v>0.66666666666666663</v>
      </c>
    </row>
    <row r="51" spans="1:8">
      <c r="A51" s="3" t="s">
        <v>41</v>
      </c>
      <c r="B51" s="4" t="s">
        <v>64</v>
      </c>
      <c r="C51" s="4"/>
      <c r="D51" s="4" t="s">
        <v>64</v>
      </c>
      <c r="E51" s="4" t="s">
        <v>64</v>
      </c>
      <c r="F51" s="4" t="s">
        <v>64</v>
      </c>
      <c r="G51" s="4" t="s">
        <v>64</v>
      </c>
      <c r="H51" s="11">
        <f t="shared" si="0"/>
        <v>0.83333333333333337</v>
      </c>
    </row>
    <row r="52" spans="1:8">
      <c r="A52" s="3" t="s">
        <v>42</v>
      </c>
      <c r="B52" s="4"/>
      <c r="C52" s="4"/>
      <c r="D52" s="4" t="s">
        <v>64</v>
      </c>
      <c r="E52" s="4"/>
      <c r="F52" s="4"/>
      <c r="G52" s="4"/>
      <c r="H52" s="11">
        <f t="shared" si="0"/>
        <v>0.16666666666666666</v>
      </c>
    </row>
    <row r="53" spans="1:8">
      <c r="A53" s="3" t="s">
        <v>43</v>
      </c>
      <c r="B53" s="4" t="s">
        <v>64</v>
      </c>
      <c r="C53" s="4"/>
      <c r="D53" s="4" t="s">
        <v>64</v>
      </c>
      <c r="E53" s="4"/>
      <c r="F53" s="4" t="s">
        <v>64</v>
      </c>
      <c r="G53" s="4" t="s">
        <v>64</v>
      </c>
      <c r="H53" s="11">
        <f t="shared" si="0"/>
        <v>0.66666666666666663</v>
      </c>
    </row>
    <row r="54" spans="1:8">
      <c r="A54" s="3" t="s">
        <v>44</v>
      </c>
      <c r="B54" s="4" t="s">
        <v>64</v>
      </c>
      <c r="C54" s="4"/>
      <c r="D54" s="4" t="s">
        <v>64</v>
      </c>
      <c r="E54" s="4"/>
      <c r="F54" s="4"/>
      <c r="G54" s="4" t="s">
        <v>64</v>
      </c>
      <c r="H54" s="11">
        <f t="shared" si="0"/>
        <v>0.5</v>
      </c>
    </row>
    <row r="55" spans="1:8">
      <c r="A55" s="3" t="s">
        <v>45</v>
      </c>
      <c r="B55" s="4"/>
      <c r="C55" s="4"/>
      <c r="D55" s="4"/>
      <c r="E55" s="4"/>
      <c r="F55" s="4"/>
      <c r="G55" s="4"/>
      <c r="H55" s="11">
        <f t="shared" si="0"/>
        <v>0</v>
      </c>
    </row>
    <row r="56" spans="1:8">
      <c r="A56" s="3" t="s">
        <v>46</v>
      </c>
      <c r="B56" s="4" t="s">
        <v>64</v>
      </c>
      <c r="C56" s="4" t="s">
        <v>64</v>
      </c>
      <c r="D56" s="4"/>
      <c r="E56" s="4"/>
      <c r="F56" s="4"/>
      <c r="G56" s="4"/>
      <c r="H56" s="11">
        <f t="shared" si="0"/>
        <v>0.33333333333333331</v>
      </c>
    </row>
    <row r="57" spans="1:8">
      <c r="A57" s="3" t="s">
        <v>47</v>
      </c>
      <c r="B57" s="4" t="s">
        <v>80</v>
      </c>
      <c r="C57" s="4" t="s">
        <v>64</v>
      </c>
      <c r="D57" s="4" t="s">
        <v>64</v>
      </c>
      <c r="E57" s="4"/>
      <c r="F57" s="4"/>
      <c r="G57" s="4" t="s">
        <v>64</v>
      </c>
      <c r="H57" s="11">
        <f>(COUNTIF(B57:G57,"X"))/5</f>
        <v>0.6</v>
      </c>
    </row>
    <row r="58" spans="1:8">
      <c r="A58" s="3" t="s">
        <v>48</v>
      </c>
      <c r="B58" s="4" t="s">
        <v>80</v>
      </c>
      <c r="C58" s="4"/>
      <c r="D58" s="4"/>
      <c r="E58" s="4"/>
      <c r="F58" s="4"/>
      <c r="G58" s="4"/>
      <c r="H58" s="11">
        <f>(COUNTIF(B58:G58,"X"))/5</f>
        <v>0</v>
      </c>
    </row>
    <row r="59" spans="1:8">
      <c r="A59" s="3" t="s">
        <v>49</v>
      </c>
      <c r="B59" s="4" t="s">
        <v>64</v>
      </c>
      <c r="C59" s="4"/>
      <c r="D59" s="4" t="s">
        <v>64</v>
      </c>
      <c r="E59" s="4"/>
      <c r="F59" s="4"/>
      <c r="G59" s="4" t="s">
        <v>64</v>
      </c>
      <c r="H59" s="11">
        <f t="shared" si="0"/>
        <v>0.5</v>
      </c>
    </row>
    <row r="60" spans="1:8">
      <c r="A60" s="3" t="s">
        <v>50</v>
      </c>
      <c r="B60" s="4" t="s">
        <v>64</v>
      </c>
      <c r="C60" s="4"/>
      <c r="D60" s="4" t="s">
        <v>64</v>
      </c>
      <c r="E60" s="4" t="s">
        <v>64</v>
      </c>
      <c r="F60" s="4" t="s">
        <v>64</v>
      </c>
      <c r="G60" s="4" t="s">
        <v>64</v>
      </c>
      <c r="H60" s="11">
        <f t="shared" si="0"/>
        <v>0.83333333333333337</v>
      </c>
    </row>
    <row r="61" spans="1:8">
      <c r="A61" s="3" t="s">
        <v>51</v>
      </c>
      <c r="B61" s="4" t="s">
        <v>64</v>
      </c>
      <c r="C61" s="4"/>
      <c r="D61" s="4" t="s">
        <v>64</v>
      </c>
      <c r="E61" s="4" t="s">
        <v>64</v>
      </c>
      <c r="F61" s="4"/>
      <c r="G61" s="4" t="s">
        <v>64</v>
      </c>
      <c r="H61" s="11">
        <f t="shared" si="0"/>
        <v>0.66666666666666663</v>
      </c>
    </row>
    <row r="62" spans="1:8">
      <c r="A62" s="3" t="s">
        <v>52</v>
      </c>
      <c r="B62" s="4" t="s">
        <v>64</v>
      </c>
      <c r="C62" s="4"/>
      <c r="D62" s="4" t="s">
        <v>64</v>
      </c>
      <c r="E62" s="4"/>
      <c r="F62" s="4"/>
      <c r="G62" s="4" t="s">
        <v>64</v>
      </c>
      <c r="H62" s="11">
        <f t="shared" si="0"/>
        <v>0.5</v>
      </c>
    </row>
    <row r="63" spans="1:8">
      <c r="A63" s="3" t="s">
        <v>53</v>
      </c>
      <c r="B63" s="4" t="s">
        <v>64</v>
      </c>
      <c r="C63" s="4" t="s">
        <v>64</v>
      </c>
      <c r="D63" s="4" t="s">
        <v>64</v>
      </c>
      <c r="E63" s="4"/>
      <c r="F63" s="4"/>
      <c r="G63" s="4" t="s">
        <v>64</v>
      </c>
      <c r="H63" s="11">
        <f t="shared" si="0"/>
        <v>0.66666666666666663</v>
      </c>
    </row>
    <row r="64" spans="1:8">
      <c r="A64" s="3" t="s">
        <v>54</v>
      </c>
      <c r="B64" s="4"/>
      <c r="C64" s="4"/>
      <c r="D64" s="4" t="s">
        <v>64</v>
      </c>
      <c r="E64" s="4" t="s">
        <v>64</v>
      </c>
      <c r="F64" s="4" t="s">
        <v>64</v>
      </c>
      <c r="G64" s="4" t="s">
        <v>64</v>
      </c>
      <c r="H64" s="11">
        <f t="shared" si="0"/>
        <v>0.66666666666666663</v>
      </c>
    </row>
    <row r="65" spans="1:8">
      <c r="A65" s="3" t="s">
        <v>55</v>
      </c>
      <c r="B65" s="4" t="s">
        <v>64</v>
      </c>
      <c r="C65" s="4" t="s">
        <v>64</v>
      </c>
      <c r="D65" s="4" t="s">
        <v>64</v>
      </c>
      <c r="E65" s="4" t="s">
        <v>64</v>
      </c>
      <c r="F65" s="4" t="s">
        <v>64</v>
      </c>
      <c r="G65" s="4" t="s">
        <v>64</v>
      </c>
      <c r="H65" s="11">
        <f t="shared" si="0"/>
        <v>1</v>
      </c>
    </row>
    <row r="66" spans="1:8">
      <c r="A66" s="3" t="s">
        <v>56</v>
      </c>
      <c r="B66" s="4"/>
      <c r="C66" s="4"/>
      <c r="D66" s="4"/>
      <c r="E66" s="4"/>
      <c r="F66" s="4"/>
      <c r="G66" s="4"/>
      <c r="H66" s="11">
        <f t="shared" si="0"/>
        <v>0</v>
      </c>
    </row>
    <row r="67" spans="1:8">
      <c r="A67" s="3" t="s">
        <v>57</v>
      </c>
      <c r="B67" s="4" t="s">
        <v>64</v>
      </c>
      <c r="C67" s="4" t="s">
        <v>64</v>
      </c>
      <c r="D67" s="4" t="s">
        <v>64</v>
      </c>
      <c r="E67" s="4"/>
      <c r="F67" s="4" t="s">
        <v>64</v>
      </c>
      <c r="G67" s="4" t="s">
        <v>64</v>
      </c>
      <c r="H67" s="11">
        <f t="shared" ref="H67:H76" si="1">(COUNTIF(B67:G67,"X"))/6</f>
        <v>0.83333333333333337</v>
      </c>
    </row>
    <row r="68" spans="1:8">
      <c r="A68" s="3" t="s">
        <v>58</v>
      </c>
      <c r="B68" s="4" t="s">
        <v>80</v>
      </c>
      <c r="C68" s="4"/>
      <c r="D68" s="4"/>
      <c r="E68" s="4"/>
      <c r="F68" s="4"/>
      <c r="G68" s="4"/>
      <c r="H68" s="11">
        <f>(COUNTIF(B68:G68,"X"))/5</f>
        <v>0</v>
      </c>
    </row>
    <row r="69" spans="1:8">
      <c r="A69" s="3" t="s">
        <v>59</v>
      </c>
      <c r="B69" s="4" t="s">
        <v>64</v>
      </c>
      <c r="C69" s="4"/>
      <c r="D69" s="4" t="s">
        <v>64</v>
      </c>
      <c r="E69" s="4"/>
      <c r="F69" s="4" t="s">
        <v>64</v>
      </c>
      <c r="G69" s="4" t="s">
        <v>64</v>
      </c>
      <c r="H69" s="11">
        <f t="shared" si="1"/>
        <v>0.66666666666666663</v>
      </c>
    </row>
    <row r="70" spans="1:8">
      <c r="A70" s="3" t="s">
        <v>60</v>
      </c>
      <c r="B70" s="4" t="s">
        <v>64</v>
      </c>
      <c r="C70" s="4"/>
      <c r="D70" s="4"/>
      <c r="E70" s="4"/>
      <c r="F70" s="4"/>
      <c r="G70" s="4"/>
      <c r="H70" s="11">
        <f t="shared" si="1"/>
        <v>0.16666666666666666</v>
      </c>
    </row>
    <row r="71" spans="1:8">
      <c r="A71" s="3" t="s">
        <v>61</v>
      </c>
      <c r="B71" s="4" t="s">
        <v>80</v>
      </c>
      <c r="C71" s="4"/>
      <c r="D71" s="4" t="s">
        <v>64</v>
      </c>
      <c r="E71" s="4" t="s">
        <v>64</v>
      </c>
      <c r="F71" s="4" t="s">
        <v>64</v>
      </c>
      <c r="G71" s="4" t="s">
        <v>64</v>
      </c>
      <c r="H71" s="11">
        <f>(COUNTIF(B71:G71,"X"))/5</f>
        <v>0.8</v>
      </c>
    </row>
    <row r="72" spans="1:8">
      <c r="A72" s="3" t="s">
        <v>82</v>
      </c>
      <c r="B72" s="4" t="s">
        <v>80</v>
      </c>
      <c r="C72" s="4" t="s">
        <v>64</v>
      </c>
      <c r="D72" s="4" t="s">
        <v>64</v>
      </c>
      <c r="E72" s="4"/>
      <c r="F72" s="4" t="s">
        <v>64</v>
      </c>
      <c r="G72" s="4" t="s">
        <v>64</v>
      </c>
      <c r="H72" s="11">
        <f>(COUNTIF(B72:G72,"X"))/5</f>
        <v>0.8</v>
      </c>
    </row>
    <row r="73" spans="1:8">
      <c r="A73" s="3" t="s">
        <v>81</v>
      </c>
      <c r="B73" s="4" t="s">
        <v>80</v>
      </c>
      <c r="C73" s="4" t="s">
        <v>64</v>
      </c>
      <c r="D73" s="4" t="s">
        <v>64</v>
      </c>
      <c r="E73" s="4"/>
      <c r="F73" s="4" t="s">
        <v>64</v>
      </c>
      <c r="G73" s="4" t="s">
        <v>64</v>
      </c>
      <c r="H73" s="11">
        <f>(COUNTIF(B73:G73,"X"))/5</f>
        <v>0.8</v>
      </c>
    </row>
    <row r="74" spans="1:8">
      <c r="A74" s="3" t="s">
        <v>62</v>
      </c>
      <c r="B74" s="4" t="s">
        <v>64</v>
      </c>
      <c r="C74" s="4" t="s">
        <v>64</v>
      </c>
      <c r="D74" s="4" t="s">
        <v>64</v>
      </c>
      <c r="E74" s="4" t="s">
        <v>64</v>
      </c>
      <c r="F74" s="4" t="s">
        <v>64</v>
      </c>
      <c r="G74" s="4" t="s">
        <v>64</v>
      </c>
      <c r="H74" s="11">
        <f t="shared" si="1"/>
        <v>1</v>
      </c>
    </row>
    <row r="75" spans="1:8">
      <c r="A75" s="3" t="s">
        <v>63</v>
      </c>
      <c r="B75" s="4" t="s">
        <v>80</v>
      </c>
      <c r="C75" s="4" t="s">
        <v>64</v>
      </c>
      <c r="D75" s="4" t="s">
        <v>64</v>
      </c>
      <c r="E75" s="4"/>
      <c r="F75" s="4" t="s">
        <v>64</v>
      </c>
      <c r="G75" s="4" t="s">
        <v>64</v>
      </c>
      <c r="H75" s="11">
        <f>(COUNTIF(B75:G75,"X"))/5</f>
        <v>0.8</v>
      </c>
    </row>
    <row r="76" spans="1:8">
      <c r="A76" s="3" t="s">
        <v>73</v>
      </c>
      <c r="B76" s="4" t="s">
        <v>64</v>
      </c>
      <c r="C76" s="4" t="s">
        <v>64</v>
      </c>
      <c r="D76" s="4"/>
      <c r="E76" s="4" t="s">
        <v>64</v>
      </c>
      <c r="F76" s="4" t="s">
        <v>64</v>
      </c>
      <c r="G76" s="4" t="s">
        <v>64</v>
      </c>
      <c r="H76" s="11">
        <f t="shared" si="1"/>
        <v>0.83333333333333337</v>
      </c>
    </row>
    <row r="77" spans="1:8">
      <c r="A77" s="5" t="s">
        <v>87</v>
      </c>
      <c r="B77" s="6">
        <f t="shared" ref="B77:G77" si="2">B78+B79</f>
        <v>56</v>
      </c>
      <c r="C77" s="6">
        <f t="shared" si="2"/>
        <v>75</v>
      </c>
      <c r="D77" s="6">
        <f t="shared" si="2"/>
        <v>75</v>
      </c>
      <c r="E77" s="6">
        <f t="shared" si="2"/>
        <v>75</v>
      </c>
      <c r="F77" s="6">
        <f t="shared" si="2"/>
        <v>75</v>
      </c>
      <c r="G77" s="6">
        <f t="shared" si="2"/>
        <v>75</v>
      </c>
      <c r="H77" s="6">
        <f>COUNT(H2:H76)</f>
        <v>75</v>
      </c>
    </row>
    <row r="78" spans="1:8">
      <c r="A78" s="5" t="s">
        <v>85</v>
      </c>
      <c r="B78" s="6">
        <f t="shared" ref="B78:G78" si="3">COUNTIF(B2:B76,"X")</f>
        <v>42</v>
      </c>
      <c r="C78" s="6">
        <f t="shared" si="3"/>
        <v>32</v>
      </c>
      <c r="D78" s="6">
        <f t="shared" si="3"/>
        <v>50</v>
      </c>
      <c r="E78" s="6">
        <f t="shared" si="3"/>
        <v>23</v>
      </c>
      <c r="F78" s="6">
        <f t="shared" si="3"/>
        <v>32</v>
      </c>
      <c r="G78" s="6">
        <f t="shared" si="3"/>
        <v>47</v>
      </c>
    </row>
    <row r="79" spans="1:8">
      <c r="A79" s="5" t="s">
        <v>86</v>
      </c>
      <c r="B79" s="6">
        <f t="shared" ref="B79:G79" si="4">(COUNTBLANK(B2:B76))</f>
        <v>14</v>
      </c>
      <c r="C79" s="6">
        <f t="shared" si="4"/>
        <v>43</v>
      </c>
      <c r="D79" s="6">
        <f t="shared" si="4"/>
        <v>25</v>
      </c>
      <c r="E79" s="6">
        <f t="shared" si="4"/>
        <v>52</v>
      </c>
      <c r="F79" s="6">
        <f t="shared" si="4"/>
        <v>43</v>
      </c>
      <c r="G79" s="6">
        <f t="shared" si="4"/>
        <v>28</v>
      </c>
    </row>
    <row r="80" spans="1:8">
      <c r="A80" s="5" t="s">
        <v>83</v>
      </c>
      <c r="B80" s="13">
        <f t="shared" ref="B80:G80" si="5">B78/B77</f>
        <v>0.75</v>
      </c>
      <c r="C80" s="13">
        <f t="shared" si="5"/>
        <v>0.42666666666666669</v>
      </c>
      <c r="D80" s="13">
        <f t="shared" si="5"/>
        <v>0.66666666666666663</v>
      </c>
      <c r="E80" s="13">
        <f t="shared" si="5"/>
        <v>0.30666666666666664</v>
      </c>
      <c r="F80" s="13">
        <f t="shared" si="5"/>
        <v>0.42666666666666669</v>
      </c>
      <c r="G80" s="13">
        <f t="shared" si="5"/>
        <v>0.62666666666666671</v>
      </c>
    </row>
    <row r="81" spans="1:8">
      <c r="A81" s="5" t="s">
        <v>88</v>
      </c>
      <c r="H81" s="13">
        <f>(COUNTIF(H2:H76,"&gt;=75%"))/H77</f>
        <v>0.26666666666666666</v>
      </c>
    </row>
  </sheetData>
  <phoneticPr fontId="20" type="noConversion"/>
  <pageMargins left="0.7" right="0.7" top="0.75" bottom="0.75" header="0.3" footer="0.3"/>
  <pageSetup orientation="portrait"/>
  <ignoredErrors>
    <ignoredError sqref="H4 H12:H13 H14 H22 H28 H33:H34 H35 H44 H47 H57 H68 H71 H74:H75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view="pageLayout" workbookViewId="0">
      <selection activeCell="E56" sqref="E56"/>
    </sheetView>
  </sheetViews>
  <sheetFormatPr defaultColWidth="11.42578125" defaultRowHeight="15"/>
  <sheetData/>
  <phoneticPr fontId="20" type="noConversion"/>
  <pageMargins left="0.75" right="0.75" top="1" bottom="1" header="0.5" footer="0.5"/>
  <pageSetup orientation="landscape" horizontalDpi="4294967292" verticalDpi="4294967292" r:id="rId1"/>
  <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Program list</vt:lpstr>
      <vt:lpstr>Pie Charts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Martinez</dc:creator>
  <cp:lastModifiedBy>am007</cp:lastModifiedBy>
  <cp:lastPrinted>2011-10-13T20:25:07Z</cp:lastPrinted>
  <dcterms:created xsi:type="dcterms:W3CDTF">2011-03-01T23:52:57Z</dcterms:created>
  <dcterms:modified xsi:type="dcterms:W3CDTF">2011-10-17T16:55:23Z</dcterms:modified>
</cp:coreProperties>
</file>